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9320" windowHeight="7875" tabRatio="890"/>
  </bookViews>
  <sheets>
    <sheet name="האם גולשים באינטרנט" sheetId="1" r:id="rId1"/>
    <sheet name="למה לא גולש" sheetId="4" r:id="rId2"/>
    <sheet name="האם יש ברשותך סמארטפון" sheetId="3" r:id="rId3"/>
    <sheet name="באיזה שפה תעדיף אתר אינטרנט (4)" sheetId="8" r:id="rId4"/>
    <sheet name="שפת סרטוני הסברה (5)" sheetId="9" r:id="rId5"/>
    <sheet name="שאלה 6-12 לפי מגדר" sheetId="5" r:id="rId6"/>
    <sheet name="שאלות 6-12 לפי דת" sheetId="6" r:id="rId7"/>
    <sheet name="האם קורא חדשות באינטרנט(13)" sheetId="10" r:id="rId8"/>
    <sheet name="לאיזה אוכלוסיה צריך הדרכה (14)" sheetId="11" r:id="rId9"/>
    <sheet name="שאלות 16-22" sheetId="7" r:id="rId10"/>
    <sheet name="איך היתה רוצה ללמוד (23)" sheetId="12" r:id="rId11"/>
    <sheet name="נושא אחד שמלהיב באינטרנט (24)" sheetId="13" r:id="rId12"/>
    <sheet name="נושא אחד שמדאיג באינטרנט (25)" sheetId="14" r:id="rId13"/>
  </sheets>
  <calcPr calcId="145621"/>
</workbook>
</file>

<file path=xl/calcChain.xml><?xml version="1.0" encoding="utf-8"?>
<calcChain xmlns="http://schemas.openxmlformats.org/spreadsheetml/2006/main">
  <c r="C116" i="14" l="1"/>
  <c r="F116" i="14"/>
  <c r="G116" i="14"/>
  <c r="C119" i="14"/>
  <c r="D119" i="14"/>
  <c r="F119" i="14"/>
  <c r="G119" i="14"/>
  <c r="C120" i="14"/>
  <c r="F120" i="14"/>
  <c r="G120" i="14"/>
  <c r="F121" i="14"/>
  <c r="E122" i="14"/>
  <c r="C123" i="14"/>
  <c r="D123" i="14"/>
  <c r="F123" i="14"/>
  <c r="G123" i="14"/>
  <c r="B119" i="14"/>
  <c r="B123" i="14"/>
  <c r="C110" i="14"/>
  <c r="C121" i="14" s="1"/>
  <c r="D110" i="14"/>
  <c r="D116" i="14" s="1"/>
  <c r="E110" i="14"/>
  <c r="F110" i="14"/>
  <c r="F118" i="14" s="1"/>
  <c r="G110" i="14"/>
  <c r="G121" i="14" s="1"/>
  <c r="B110" i="14"/>
  <c r="B116" i="14" s="1"/>
  <c r="F95" i="14"/>
  <c r="G98" i="14"/>
  <c r="C87" i="14"/>
  <c r="C95" i="14" s="1"/>
  <c r="D87" i="14"/>
  <c r="D98" i="14" s="1"/>
  <c r="E87" i="14"/>
  <c r="E97" i="14" s="1"/>
  <c r="F87" i="14"/>
  <c r="G87" i="14"/>
  <c r="G95" i="14" s="1"/>
  <c r="B87" i="14"/>
  <c r="B98" i="14" s="1"/>
  <c r="C64" i="14"/>
  <c r="D64" i="14"/>
  <c r="D75" i="14" s="1"/>
  <c r="E64" i="14"/>
  <c r="E70" i="14" s="1"/>
  <c r="B64" i="14"/>
  <c r="B73" i="14" s="1"/>
  <c r="C41" i="14"/>
  <c r="C52" i="14" s="1"/>
  <c r="D41" i="14"/>
  <c r="D51" i="14" s="1"/>
  <c r="E41" i="14"/>
  <c r="E50" i="14" s="1"/>
  <c r="F41" i="14"/>
  <c r="F49" i="14" s="1"/>
  <c r="G41" i="14"/>
  <c r="G52" i="14" s="1"/>
  <c r="B41" i="14"/>
  <c r="B51" i="14" s="1"/>
  <c r="C18" i="14"/>
  <c r="C27" i="14" s="1"/>
  <c r="D18" i="14"/>
  <c r="D27" i="14" s="1"/>
  <c r="B18" i="14"/>
  <c r="B29" i="14" s="1"/>
  <c r="B8" i="14"/>
  <c r="C5" i="14" s="1"/>
  <c r="E116" i="13"/>
  <c r="C119" i="13"/>
  <c r="F119" i="13"/>
  <c r="G119" i="13"/>
  <c r="C120" i="13"/>
  <c r="F120" i="13"/>
  <c r="G120" i="13"/>
  <c r="F121" i="13"/>
  <c r="E122" i="13"/>
  <c r="C123" i="13"/>
  <c r="F123" i="13"/>
  <c r="G123" i="13"/>
  <c r="C110" i="13"/>
  <c r="C121" i="13" s="1"/>
  <c r="D110" i="13"/>
  <c r="E110" i="13"/>
  <c r="F110" i="13"/>
  <c r="F116" i="13" s="1"/>
  <c r="G110" i="13"/>
  <c r="G121" i="13" s="1"/>
  <c r="B110" i="13"/>
  <c r="C95" i="13"/>
  <c r="F96" i="13"/>
  <c r="D98" i="13"/>
  <c r="C99" i="13"/>
  <c r="F100" i="13"/>
  <c r="B98" i="13"/>
  <c r="C87" i="13"/>
  <c r="D87" i="13"/>
  <c r="E87" i="13"/>
  <c r="F87" i="13"/>
  <c r="F97" i="13" s="1"/>
  <c r="G87" i="13"/>
  <c r="G95" i="13" s="1"/>
  <c r="B87" i="13"/>
  <c r="D72" i="13"/>
  <c r="C74" i="13"/>
  <c r="G74" i="13"/>
  <c r="F75" i="13"/>
  <c r="D76" i="13"/>
  <c r="E70" i="13"/>
  <c r="C64" i="13"/>
  <c r="D64" i="13"/>
  <c r="D70" i="13" s="1"/>
  <c r="E64" i="13"/>
  <c r="F64" i="13"/>
  <c r="F72" i="13" s="1"/>
  <c r="G64" i="13"/>
  <c r="B64" i="13"/>
  <c r="D52" i="13"/>
  <c r="B52" i="13"/>
  <c r="E47" i="13"/>
  <c r="C41" i="13"/>
  <c r="D41" i="13"/>
  <c r="D51" i="13" s="1"/>
  <c r="E41" i="13"/>
  <c r="B41" i="13"/>
  <c r="D26" i="13"/>
  <c r="D28" i="13"/>
  <c r="D29" i="13"/>
  <c r="D30" i="13"/>
  <c r="B28" i="13"/>
  <c r="B31" i="13"/>
  <c r="D24" i="13"/>
  <c r="B24" i="13"/>
  <c r="C18" i="13"/>
  <c r="D18" i="13"/>
  <c r="D27" i="13" s="1"/>
  <c r="B18" i="13"/>
  <c r="B29" i="13" s="1"/>
  <c r="C4" i="13"/>
  <c r="B8" i="13"/>
  <c r="C3" i="13" s="1"/>
  <c r="B8" i="12"/>
  <c r="C3" i="12" s="1"/>
  <c r="C37" i="11"/>
  <c r="D37" i="11"/>
  <c r="E37" i="11"/>
  <c r="B37" i="11"/>
  <c r="C50" i="13" l="1"/>
  <c r="C52" i="13"/>
  <c r="E98" i="13"/>
  <c r="E97" i="13"/>
  <c r="D120" i="13"/>
  <c r="D121" i="13"/>
  <c r="D116" i="13"/>
  <c r="D118" i="13"/>
  <c r="C70" i="14"/>
  <c r="C77" i="14"/>
  <c r="B51" i="13"/>
  <c r="B53" i="13"/>
  <c r="B54" i="13"/>
  <c r="C51" i="13"/>
  <c r="E73" i="13"/>
  <c r="E72" i="13"/>
  <c r="E76" i="13"/>
  <c r="E75" i="13"/>
  <c r="B93" i="13"/>
  <c r="B96" i="13"/>
  <c r="B95" i="13"/>
  <c r="B97" i="13"/>
  <c r="D93" i="13"/>
  <c r="D97" i="13"/>
  <c r="D96" i="13"/>
  <c r="D100" i="13"/>
  <c r="D119" i="13"/>
  <c r="E119" i="14"/>
  <c r="E123" i="14"/>
  <c r="E116" i="14"/>
  <c r="E120" i="14"/>
  <c r="E121" i="14"/>
  <c r="B120" i="13"/>
  <c r="B118" i="13"/>
  <c r="B121" i="13"/>
  <c r="B116" i="13"/>
  <c r="B119" i="13"/>
  <c r="C5" i="13"/>
  <c r="C6" i="13"/>
  <c r="C7" i="13"/>
  <c r="B74" i="13"/>
  <c r="B76" i="13"/>
  <c r="B70" i="13"/>
  <c r="B77" i="13"/>
  <c r="D74" i="13"/>
  <c r="D75" i="13"/>
  <c r="D73" i="13"/>
  <c r="D77" i="13"/>
  <c r="B75" i="13"/>
  <c r="E100" i="13"/>
  <c r="E96" i="13"/>
  <c r="B123" i="13"/>
  <c r="D122" i="13"/>
  <c r="C2" i="13"/>
  <c r="C8" i="13" s="1"/>
  <c r="B50" i="13"/>
  <c r="B73" i="13"/>
  <c r="B100" i="13"/>
  <c r="E119" i="13"/>
  <c r="E123" i="13"/>
  <c r="E120" i="13"/>
  <c r="E121" i="13"/>
  <c r="B122" i="13"/>
  <c r="D123" i="13"/>
  <c r="E118" i="13"/>
  <c r="F97" i="14"/>
  <c r="F96" i="14"/>
  <c r="F98" i="14"/>
  <c r="F100" i="14"/>
  <c r="E118" i="14"/>
  <c r="B122" i="14"/>
  <c r="D122" i="14"/>
  <c r="D118" i="14"/>
  <c r="B27" i="13"/>
  <c r="G122" i="13"/>
  <c r="C122" i="13"/>
  <c r="G118" i="13"/>
  <c r="C118" i="13"/>
  <c r="G116" i="13"/>
  <c r="C116" i="13"/>
  <c r="B121" i="14"/>
  <c r="G122" i="14"/>
  <c r="C122" i="14"/>
  <c r="D121" i="14"/>
  <c r="G118" i="14"/>
  <c r="G117" i="14" s="1"/>
  <c r="C118" i="14"/>
  <c r="B26" i="13"/>
  <c r="D31" i="13"/>
  <c r="D25" i="13" s="1"/>
  <c r="G99" i="13"/>
  <c r="F122" i="13"/>
  <c r="F118" i="13"/>
  <c r="F117" i="13" s="1"/>
  <c r="B118" i="14"/>
  <c r="B117" i="14" s="1"/>
  <c r="B120" i="14"/>
  <c r="F122" i="14"/>
  <c r="F117" i="14" s="1"/>
  <c r="D120" i="14"/>
  <c r="E100" i="14"/>
  <c r="E77" i="14"/>
  <c r="F93" i="14"/>
  <c r="F99" i="14"/>
  <c r="C98" i="14"/>
  <c r="E95" i="14"/>
  <c r="E93" i="14"/>
  <c r="E99" i="14"/>
  <c r="E96" i="14"/>
  <c r="B95" i="14"/>
  <c r="B100" i="14"/>
  <c r="B96" i="14"/>
  <c r="D100" i="14"/>
  <c r="G97" i="14"/>
  <c r="C97" i="14"/>
  <c r="D96" i="14"/>
  <c r="D74" i="14"/>
  <c r="B93" i="14"/>
  <c r="D93" i="14"/>
  <c r="B99" i="14"/>
  <c r="G100" i="14"/>
  <c r="C100" i="14"/>
  <c r="D99" i="14"/>
  <c r="E98" i="14"/>
  <c r="G96" i="14"/>
  <c r="C96" i="14"/>
  <c r="D95" i="14"/>
  <c r="B97" i="14"/>
  <c r="D97" i="14"/>
  <c r="C74" i="14"/>
  <c r="G93" i="14"/>
  <c r="C93" i="14"/>
  <c r="G99" i="14"/>
  <c r="C99" i="14"/>
  <c r="D54" i="14"/>
  <c r="B54" i="14"/>
  <c r="F52" i="14"/>
  <c r="E75" i="14"/>
  <c r="E73" i="14"/>
  <c r="D30" i="14"/>
  <c r="B52" i="14"/>
  <c r="G51" i="14"/>
  <c r="C75" i="14"/>
  <c r="C73" i="14"/>
  <c r="D53" i="14"/>
  <c r="B72" i="14"/>
  <c r="E52" i="14"/>
  <c r="E49" i="14"/>
  <c r="B76" i="14"/>
  <c r="D76" i="14"/>
  <c r="D72" i="14"/>
  <c r="D70" i="14"/>
  <c r="B47" i="14"/>
  <c r="B53" i="14"/>
  <c r="E53" i="14"/>
  <c r="D52" i="14"/>
  <c r="D49" i="14"/>
  <c r="B75" i="14"/>
  <c r="D77" i="14"/>
  <c r="C76" i="14"/>
  <c r="E74" i="14"/>
  <c r="D73" i="14"/>
  <c r="C72" i="14"/>
  <c r="E47" i="14"/>
  <c r="B74" i="14"/>
  <c r="B70" i="14"/>
  <c r="D47" i="14"/>
  <c r="B50" i="14"/>
  <c r="D50" i="14"/>
  <c r="B77" i="14"/>
  <c r="E76" i="14"/>
  <c r="E72" i="14"/>
  <c r="B26" i="14"/>
  <c r="C51" i="14"/>
  <c r="B31" i="14"/>
  <c r="D28" i="14"/>
  <c r="G54" i="14"/>
  <c r="C54" i="14"/>
  <c r="F51" i="14"/>
  <c r="G50" i="14"/>
  <c r="C50" i="14"/>
  <c r="B28" i="14"/>
  <c r="D26" i="14"/>
  <c r="G47" i="14"/>
  <c r="C47" i="14"/>
  <c r="F54" i="14"/>
  <c r="G53" i="14"/>
  <c r="C53" i="14"/>
  <c r="E51" i="14"/>
  <c r="F50" i="14"/>
  <c r="G49" i="14"/>
  <c r="C49" i="14"/>
  <c r="B24" i="14"/>
  <c r="B27" i="14"/>
  <c r="F47" i="14"/>
  <c r="B49" i="14"/>
  <c r="E54" i="14"/>
  <c r="F53" i="14"/>
  <c r="C2" i="14"/>
  <c r="C3" i="14"/>
  <c r="C30" i="14"/>
  <c r="C28" i="14"/>
  <c r="C7" i="14"/>
  <c r="D24" i="14"/>
  <c r="B30" i="14"/>
  <c r="D31" i="14"/>
  <c r="D29" i="14"/>
  <c r="C4" i="14"/>
  <c r="C26" i="14"/>
  <c r="C6" i="14"/>
  <c r="C24" i="14"/>
  <c r="C31" i="14"/>
  <c r="C29" i="14"/>
  <c r="E52" i="13"/>
  <c r="E51" i="13"/>
  <c r="E50" i="13"/>
  <c r="E54" i="13"/>
  <c r="E53" i="13"/>
  <c r="E49" i="13"/>
  <c r="C27" i="13"/>
  <c r="C29" i="13"/>
  <c r="C31" i="13"/>
  <c r="C24" i="13"/>
  <c r="C26" i="13"/>
  <c r="C28" i="13"/>
  <c r="C30" i="13"/>
  <c r="G75" i="13"/>
  <c r="G72" i="13"/>
  <c r="G71" i="13" s="1"/>
  <c r="G76" i="13"/>
  <c r="G70" i="13"/>
  <c r="G73" i="13"/>
  <c r="G77" i="13"/>
  <c r="C75" i="13"/>
  <c r="C72" i="13"/>
  <c r="C76" i="13"/>
  <c r="C70" i="13"/>
  <c r="C73" i="13"/>
  <c r="C77" i="13"/>
  <c r="G96" i="13"/>
  <c r="G100" i="13"/>
  <c r="G94" i="13" s="1"/>
  <c r="G97" i="13"/>
  <c r="G98" i="13"/>
  <c r="G93" i="13"/>
  <c r="C96" i="13"/>
  <c r="C94" i="13" s="1"/>
  <c r="C100" i="13"/>
  <c r="C97" i="13"/>
  <c r="C98" i="13"/>
  <c r="C93" i="13"/>
  <c r="D47" i="13"/>
  <c r="D53" i="13"/>
  <c r="D49" i="13"/>
  <c r="F74" i="13"/>
  <c r="F99" i="13"/>
  <c r="F95" i="13"/>
  <c r="F93" i="13"/>
  <c r="B30" i="13"/>
  <c r="C47" i="13"/>
  <c r="D54" i="13"/>
  <c r="C53" i="13"/>
  <c r="D50" i="13"/>
  <c r="C49" i="13"/>
  <c r="C48" i="13" s="1"/>
  <c r="F77" i="13"/>
  <c r="E74" i="13"/>
  <c r="F73" i="13"/>
  <c r="E99" i="13"/>
  <c r="F98" i="13"/>
  <c r="E95" i="13"/>
  <c r="E93" i="13"/>
  <c r="B47" i="13"/>
  <c r="B49" i="13"/>
  <c r="B48" i="13" s="1"/>
  <c r="C54" i="13"/>
  <c r="F70" i="13"/>
  <c r="B72" i="13"/>
  <c r="B71" i="13" s="1"/>
  <c r="E77" i="13"/>
  <c r="F76" i="13"/>
  <c r="B99" i="13"/>
  <c r="D99" i="13"/>
  <c r="D95" i="13"/>
  <c r="C6" i="12"/>
  <c r="C5" i="12"/>
  <c r="C2" i="12"/>
  <c r="C4" i="12"/>
  <c r="C7" i="12"/>
  <c r="F16" i="11"/>
  <c r="F24" i="11" s="1"/>
  <c r="I12" i="11"/>
  <c r="I13" i="11"/>
  <c r="I14" i="11"/>
  <c r="I15" i="11"/>
  <c r="I11" i="11"/>
  <c r="G16" i="11"/>
  <c r="G25" i="11" s="1"/>
  <c r="C16" i="11"/>
  <c r="C24" i="11" s="1"/>
  <c r="E16" i="11"/>
  <c r="E24" i="11" s="1"/>
  <c r="B16" i="11"/>
  <c r="B25" i="11" s="1"/>
  <c r="H16" i="11"/>
  <c r="H25" i="11" s="1"/>
  <c r="D16" i="11"/>
  <c r="D25" i="11" s="1"/>
  <c r="B7" i="11"/>
  <c r="C3" i="11" s="1"/>
  <c r="B7" i="10"/>
  <c r="C3" i="10" s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7" i="6"/>
  <c r="H6" i="6"/>
  <c r="H5" i="6"/>
  <c r="B6" i="9"/>
  <c r="C3" i="9" s="1"/>
  <c r="L38" i="4"/>
  <c r="N38" i="4"/>
  <c r="L40" i="4"/>
  <c r="N40" i="4"/>
  <c r="L42" i="4"/>
  <c r="N42" i="4"/>
  <c r="L44" i="4"/>
  <c r="N44" i="4"/>
  <c r="L36" i="4"/>
  <c r="L37" i="4" s="1"/>
  <c r="M36" i="4"/>
  <c r="M38" i="4" s="1"/>
  <c r="N36" i="4"/>
  <c r="N37" i="4" s="1"/>
  <c r="K36" i="4"/>
  <c r="K37" i="4" s="1"/>
  <c r="D117" i="13" l="1"/>
  <c r="F94" i="14"/>
  <c r="N43" i="4"/>
  <c r="N41" i="4"/>
  <c r="N39" i="4"/>
  <c r="N45" i="4" s="1"/>
  <c r="B94" i="13"/>
  <c r="F71" i="13"/>
  <c r="C71" i="13"/>
  <c r="C117" i="14"/>
  <c r="C117" i="13"/>
  <c r="E117" i="14"/>
  <c r="D71" i="13"/>
  <c r="B117" i="13"/>
  <c r="D5" i="10"/>
  <c r="F94" i="13"/>
  <c r="L43" i="4"/>
  <c r="L41" i="4"/>
  <c r="L39" i="4"/>
  <c r="L45" i="4" s="1"/>
  <c r="E71" i="13"/>
  <c r="B25" i="13"/>
  <c r="C94" i="14"/>
  <c r="G94" i="14"/>
  <c r="G117" i="13"/>
  <c r="D117" i="14"/>
  <c r="E117" i="13"/>
  <c r="D48" i="14"/>
  <c r="E94" i="14"/>
  <c r="B94" i="14"/>
  <c r="D94" i="14"/>
  <c r="C71" i="14"/>
  <c r="D71" i="14"/>
  <c r="B25" i="14"/>
  <c r="E48" i="14"/>
  <c r="B71" i="14"/>
  <c r="B48" i="14"/>
  <c r="F48" i="14"/>
  <c r="E71" i="14"/>
  <c r="C48" i="14"/>
  <c r="G48" i="14"/>
  <c r="D25" i="14"/>
  <c r="C25" i="14"/>
  <c r="C8" i="14"/>
  <c r="D48" i="13"/>
  <c r="C25" i="13"/>
  <c r="E94" i="13"/>
  <c r="E48" i="13"/>
  <c r="D94" i="13"/>
  <c r="C8" i="12"/>
  <c r="F28" i="11"/>
  <c r="F27" i="11"/>
  <c r="F25" i="11"/>
  <c r="C2" i="9"/>
  <c r="K44" i="4"/>
  <c r="K43" i="4"/>
  <c r="K42" i="4"/>
  <c r="K41" i="4"/>
  <c r="K40" i="4"/>
  <c r="K39" i="4"/>
  <c r="K38" i="4"/>
  <c r="D4" i="10"/>
  <c r="D3" i="10"/>
  <c r="M37" i="4"/>
  <c r="M44" i="4"/>
  <c r="M43" i="4"/>
  <c r="M42" i="4"/>
  <c r="M41" i="4"/>
  <c r="M40" i="4"/>
  <c r="M39" i="4"/>
  <c r="D2" i="10"/>
  <c r="F26" i="11"/>
  <c r="B24" i="11"/>
  <c r="C28" i="11"/>
  <c r="C27" i="11"/>
  <c r="C26" i="11"/>
  <c r="C25" i="11"/>
  <c r="I16" i="11"/>
  <c r="I28" i="11" s="1"/>
  <c r="B22" i="11"/>
  <c r="G22" i="11"/>
  <c r="D22" i="11"/>
  <c r="G24" i="11"/>
  <c r="D24" i="11"/>
  <c r="G28" i="11"/>
  <c r="E28" i="11"/>
  <c r="G27" i="11"/>
  <c r="E27" i="11"/>
  <c r="G26" i="11"/>
  <c r="E26" i="11"/>
  <c r="E25" i="11"/>
  <c r="H22" i="11"/>
  <c r="E22" i="11"/>
  <c r="C22" i="11"/>
  <c r="H24" i="11"/>
  <c r="H28" i="11"/>
  <c r="D28" i="11"/>
  <c r="B28" i="11"/>
  <c r="H27" i="11"/>
  <c r="D27" i="11"/>
  <c r="B27" i="11"/>
  <c r="H26" i="11"/>
  <c r="D26" i="11"/>
  <c r="B26" i="11"/>
  <c r="F22" i="11"/>
  <c r="C6" i="11"/>
  <c r="C4" i="11"/>
  <c r="C5" i="11"/>
  <c r="C2" i="11"/>
  <c r="C6" i="10"/>
  <c r="C4" i="10"/>
  <c r="C2" i="10"/>
  <c r="C5" i="10"/>
  <c r="C4" i="9"/>
  <c r="C5" i="9"/>
  <c r="C110" i="12"/>
  <c r="C118" i="12" s="1"/>
  <c r="D110" i="12"/>
  <c r="D119" i="12" s="1"/>
  <c r="E110" i="12"/>
  <c r="E121" i="12" s="1"/>
  <c r="F110" i="12"/>
  <c r="F120" i="12" s="1"/>
  <c r="B110" i="12"/>
  <c r="B118" i="12" s="1"/>
  <c r="C87" i="12"/>
  <c r="C97" i="12" s="1"/>
  <c r="D87" i="12"/>
  <c r="D96" i="12" s="1"/>
  <c r="E87" i="12"/>
  <c r="E95" i="12" s="1"/>
  <c r="F87" i="12"/>
  <c r="F98" i="12" s="1"/>
  <c r="G87" i="12"/>
  <c r="G97" i="12" s="1"/>
  <c r="B87" i="12"/>
  <c r="B96" i="12" s="1"/>
  <c r="C64" i="12"/>
  <c r="C73" i="12" s="1"/>
  <c r="D64" i="12"/>
  <c r="D74" i="12" s="1"/>
  <c r="E64" i="12"/>
  <c r="E72" i="12" s="1"/>
  <c r="F64" i="12"/>
  <c r="F73" i="12" s="1"/>
  <c r="G64" i="12"/>
  <c r="G73" i="12" s="1"/>
  <c r="H64" i="12"/>
  <c r="H74" i="12" s="1"/>
  <c r="I64" i="12"/>
  <c r="I73" i="12" s="1"/>
  <c r="B64" i="12"/>
  <c r="B74" i="12" s="1"/>
  <c r="C41" i="12"/>
  <c r="C49" i="12" s="1"/>
  <c r="D41" i="12"/>
  <c r="D50" i="12" s="1"/>
  <c r="E41" i="12"/>
  <c r="E50" i="12" s="1"/>
  <c r="F41" i="12"/>
  <c r="F49" i="12" s="1"/>
  <c r="G41" i="12"/>
  <c r="G49" i="12" s="1"/>
  <c r="H41" i="12"/>
  <c r="H50" i="12" s="1"/>
  <c r="B41" i="12"/>
  <c r="B53" i="12" s="1"/>
  <c r="B18" i="12"/>
  <c r="B28" i="12" s="1"/>
  <c r="C18" i="12"/>
  <c r="C28" i="12" s="1"/>
  <c r="D18" i="12"/>
  <c r="D30" i="12" s="1"/>
  <c r="K45" i="4" l="1"/>
  <c r="J64" i="12"/>
  <c r="J70" i="12" s="1"/>
  <c r="E23" i="11"/>
  <c r="C23" i="11"/>
  <c r="F23" i="11"/>
  <c r="I24" i="11"/>
  <c r="I26" i="11"/>
  <c r="I25" i="11"/>
  <c r="D7" i="10"/>
  <c r="C6" i="9"/>
  <c r="G47" i="12"/>
  <c r="C47" i="12"/>
  <c r="B52" i="12"/>
  <c r="G54" i="12"/>
  <c r="C54" i="12"/>
  <c r="E53" i="12"/>
  <c r="G52" i="12"/>
  <c r="C52" i="12"/>
  <c r="E51" i="12"/>
  <c r="G50" i="12"/>
  <c r="C50" i="12"/>
  <c r="E49" i="12"/>
  <c r="I70" i="12"/>
  <c r="E70" i="12"/>
  <c r="B77" i="12"/>
  <c r="B73" i="12"/>
  <c r="E77" i="12"/>
  <c r="G76" i="12"/>
  <c r="C76" i="12"/>
  <c r="E75" i="12"/>
  <c r="G74" i="12"/>
  <c r="C74" i="12"/>
  <c r="E73" i="12"/>
  <c r="H72" i="12"/>
  <c r="D72" i="12"/>
  <c r="I76" i="12"/>
  <c r="B93" i="12"/>
  <c r="D93" i="12"/>
  <c r="B99" i="12"/>
  <c r="G100" i="12"/>
  <c r="C100" i="12"/>
  <c r="D99" i="12"/>
  <c r="E98" i="12"/>
  <c r="F97" i="12"/>
  <c r="G96" i="12"/>
  <c r="C96" i="12"/>
  <c r="D95" i="12"/>
  <c r="B116" i="12"/>
  <c r="D116" i="12"/>
  <c r="B121" i="12"/>
  <c r="F123" i="12"/>
  <c r="C122" i="12"/>
  <c r="D121" i="12"/>
  <c r="E120" i="12"/>
  <c r="F119" i="12"/>
  <c r="F118" i="12"/>
  <c r="F47" i="12"/>
  <c r="B49" i="12"/>
  <c r="B51" i="12"/>
  <c r="F54" i="12"/>
  <c r="H53" i="12"/>
  <c r="D53" i="12"/>
  <c r="F52" i="12"/>
  <c r="H51" i="12"/>
  <c r="D51" i="12"/>
  <c r="F50" i="12"/>
  <c r="H49" i="12"/>
  <c r="D49" i="12"/>
  <c r="H70" i="12"/>
  <c r="D70" i="12"/>
  <c r="B76" i="12"/>
  <c r="H77" i="12"/>
  <c r="D77" i="12"/>
  <c r="F76" i="12"/>
  <c r="H75" i="12"/>
  <c r="D75" i="12"/>
  <c r="F74" i="12"/>
  <c r="H73" i="12"/>
  <c r="D73" i="12"/>
  <c r="G72" i="12"/>
  <c r="C72" i="12"/>
  <c r="I75" i="12"/>
  <c r="G93" i="12"/>
  <c r="C93" i="12"/>
  <c r="B98" i="12"/>
  <c r="F100" i="12"/>
  <c r="G99" i="12"/>
  <c r="C99" i="12"/>
  <c r="D98" i="12"/>
  <c r="E97" i="12"/>
  <c r="F96" i="12"/>
  <c r="G95" i="12"/>
  <c r="C95" i="12"/>
  <c r="C116" i="12"/>
  <c r="B120" i="12"/>
  <c r="E123" i="12"/>
  <c r="F122" i="12"/>
  <c r="C121" i="12"/>
  <c r="D120" i="12"/>
  <c r="E119" i="12"/>
  <c r="E118" i="12"/>
  <c r="G23" i="11"/>
  <c r="M45" i="4"/>
  <c r="I41" i="12"/>
  <c r="I49" i="12" s="1"/>
  <c r="B47" i="12"/>
  <c r="E47" i="12"/>
  <c r="B54" i="12"/>
  <c r="B50" i="12"/>
  <c r="E54" i="12"/>
  <c r="G53" i="12"/>
  <c r="C53" i="12"/>
  <c r="E52" i="12"/>
  <c r="G51" i="12"/>
  <c r="C51" i="12"/>
  <c r="B70" i="12"/>
  <c r="G70" i="12"/>
  <c r="C70" i="12"/>
  <c r="B75" i="12"/>
  <c r="G77" i="12"/>
  <c r="C77" i="12"/>
  <c r="E76" i="12"/>
  <c r="G75" i="12"/>
  <c r="C75" i="12"/>
  <c r="E74" i="12"/>
  <c r="F72" i="12"/>
  <c r="I74" i="12"/>
  <c r="F93" i="12"/>
  <c r="B95" i="12"/>
  <c r="B97" i="12"/>
  <c r="E100" i="12"/>
  <c r="F99" i="12"/>
  <c r="G98" i="12"/>
  <c r="C98" i="12"/>
  <c r="D97" i="12"/>
  <c r="E96" i="12"/>
  <c r="F95" i="12"/>
  <c r="F116" i="12"/>
  <c r="B123" i="12"/>
  <c r="B119" i="12"/>
  <c r="D123" i="12"/>
  <c r="E122" i="12"/>
  <c r="F121" i="12"/>
  <c r="C120" i="12"/>
  <c r="C119" i="12"/>
  <c r="D118" i="12"/>
  <c r="H47" i="12"/>
  <c r="D47" i="12"/>
  <c r="H54" i="12"/>
  <c r="D54" i="12"/>
  <c r="F53" i="12"/>
  <c r="H52" i="12"/>
  <c r="D52" i="12"/>
  <c r="F51" i="12"/>
  <c r="F70" i="12"/>
  <c r="B72" i="12"/>
  <c r="F77" i="12"/>
  <c r="H76" i="12"/>
  <c r="D76" i="12"/>
  <c r="F75" i="12"/>
  <c r="I72" i="12"/>
  <c r="I77" i="12"/>
  <c r="E93" i="12"/>
  <c r="B100" i="12"/>
  <c r="D100" i="12"/>
  <c r="E99" i="12"/>
  <c r="G110" i="12"/>
  <c r="G116" i="12" s="1"/>
  <c r="E116" i="12"/>
  <c r="B122" i="12"/>
  <c r="C123" i="12"/>
  <c r="D122" i="12"/>
  <c r="B23" i="11"/>
  <c r="I22" i="11"/>
  <c r="I27" i="11"/>
  <c r="H23" i="11"/>
  <c r="D23" i="11"/>
  <c r="C7" i="11"/>
  <c r="C7" i="10"/>
  <c r="B24" i="12"/>
  <c r="D27" i="12"/>
  <c r="D31" i="12"/>
  <c r="D26" i="12"/>
  <c r="B29" i="12"/>
  <c r="B31" i="12"/>
  <c r="B27" i="12"/>
  <c r="E18" i="12"/>
  <c r="E31" i="12" s="1"/>
  <c r="C29" i="12"/>
  <c r="C26" i="12"/>
  <c r="B30" i="12"/>
  <c r="B26" i="12"/>
  <c r="D28" i="12"/>
  <c r="C27" i="12"/>
  <c r="C24" i="12"/>
  <c r="C31" i="12"/>
  <c r="C30" i="12"/>
  <c r="D24" i="12"/>
  <c r="D29" i="12"/>
  <c r="C43" i="11"/>
  <c r="C48" i="11" s="1"/>
  <c r="D43" i="11"/>
  <c r="D45" i="11" s="1"/>
  <c r="B43" i="11"/>
  <c r="B48" i="11" s="1"/>
  <c r="B42" i="9"/>
  <c r="B43" i="9"/>
  <c r="B44" i="9"/>
  <c r="B41" i="9"/>
  <c r="B39" i="9"/>
  <c r="C33" i="9"/>
  <c r="C41" i="9" s="1"/>
  <c r="D41" i="9"/>
  <c r="E33" i="9"/>
  <c r="E41" i="9" s="1"/>
  <c r="C14" i="9"/>
  <c r="C20" i="9" s="1"/>
  <c r="D14" i="9"/>
  <c r="D22" i="9" s="1"/>
  <c r="B14" i="9"/>
  <c r="B22" i="9" s="1"/>
  <c r="C58" i="10"/>
  <c r="C64" i="10" s="1"/>
  <c r="D58" i="10"/>
  <c r="D69" i="10" s="1"/>
  <c r="E58" i="10"/>
  <c r="E68" i="10" s="1"/>
  <c r="F58" i="10"/>
  <c r="F67" i="10" s="1"/>
  <c r="B58" i="10"/>
  <c r="B70" i="10" s="1"/>
  <c r="C37" i="10"/>
  <c r="C46" i="10" s="1"/>
  <c r="D37" i="10"/>
  <c r="D47" i="10" s="1"/>
  <c r="B37" i="10"/>
  <c r="B43" i="10" s="1"/>
  <c r="C16" i="10"/>
  <c r="C25" i="10" s="1"/>
  <c r="D16" i="10"/>
  <c r="D26" i="10" s="1"/>
  <c r="E16" i="10"/>
  <c r="E27" i="10" s="1"/>
  <c r="F16" i="10"/>
  <c r="F24" i="10" s="1"/>
  <c r="G16" i="10"/>
  <c r="G25" i="10" s="1"/>
  <c r="H16" i="10"/>
  <c r="H26" i="10" s="1"/>
  <c r="B16" i="10"/>
  <c r="B25" i="10" s="1"/>
  <c r="D119" i="8"/>
  <c r="D125" i="8" s="1"/>
  <c r="C119" i="8"/>
  <c r="C125" i="8" s="1"/>
  <c r="B119" i="8"/>
  <c r="B127" i="8" s="1"/>
  <c r="C100" i="8"/>
  <c r="C109" i="8" s="1"/>
  <c r="D100" i="8"/>
  <c r="D108" i="8" s="1"/>
  <c r="E100" i="8"/>
  <c r="E109" i="8" s="1"/>
  <c r="F100" i="8"/>
  <c r="F108" i="8" s="1"/>
  <c r="G100" i="8"/>
  <c r="G109" i="8" s="1"/>
  <c r="H100" i="8"/>
  <c r="H108" i="8" s="1"/>
  <c r="B100" i="8"/>
  <c r="B110" i="8" s="1"/>
  <c r="I100" i="8"/>
  <c r="I109" i="8" s="1"/>
  <c r="C81" i="8"/>
  <c r="C89" i="8" s="1"/>
  <c r="D81" i="8"/>
  <c r="D89" i="8" s="1"/>
  <c r="E81" i="8"/>
  <c r="E89" i="8" s="1"/>
  <c r="F81" i="8"/>
  <c r="F89" i="8" s="1"/>
  <c r="G81" i="8"/>
  <c r="G89" i="8" s="1"/>
  <c r="H81" i="8"/>
  <c r="H89" i="8" s="1"/>
  <c r="I81" i="8"/>
  <c r="I89" i="8" s="1"/>
  <c r="B81" i="8"/>
  <c r="B90" i="8" s="1"/>
  <c r="C62" i="8"/>
  <c r="C71" i="8" s="1"/>
  <c r="D62" i="8"/>
  <c r="D68" i="8" s="1"/>
  <c r="F62" i="8"/>
  <c r="F73" i="8" s="1"/>
  <c r="E62" i="8"/>
  <c r="E72" i="8" s="1"/>
  <c r="G62" i="8"/>
  <c r="G71" i="8" s="1"/>
  <c r="B62" i="8"/>
  <c r="B68" i="8" s="1"/>
  <c r="C43" i="8"/>
  <c r="C51" i="8" s="1"/>
  <c r="D43" i="8"/>
  <c r="D51" i="8" s="1"/>
  <c r="E43" i="8"/>
  <c r="E51" i="8" s="1"/>
  <c r="F43" i="8"/>
  <c r="F49" i="8" s="1"/>
  <c r="B43" i="8"/>
  <c r="B52" i="8" s="1"/>
  <c r="B24" i="8"/>
  <c r="B33" i="8" s="1"/>
  <c r="C24" i="8"/>
  <c r="C34" i="8" s="1"/>
  <c r="D24" i="8"/>
  <c r="D33" i="8" s="1"/>
  <c r="B6" i="8"/>
  <c r="B13" i="8" s="1"/>
  <c r="C15" i="7"/>
  <c r="F16" i="7"/>
  <c r="E17" i="7"/>
  <c r="D18" i="7"/>
  <c r="C19" i="7"/>
  <c r="F20" i="7"/>
  <c r="E14" i="7"/>
  <c r="I47" i="12" l="1"/>
  <c r="G118" i="12"/>
  <c r="D117" i="12"/>
  <c r="I50" i="12"/>
  <c r="J73" i="12"/>
  <c r="E48" i="12"/>
  <c r="C117" i="12"/>
  <c r="J75" i="12"/>
  <c r="J77" i="12"/>
  <c r="I52" i="12"/>
  <c r="I53" i="12"/>
  <c r="B117" i="12"/>
  <c r="E94" i="12"/>
  <c r="C71" i="12"/>
  <c r="G71" i="12"/>
  <c r="I51" i="12"/>
  <c r="J76" i="12"/>
  <c r="I54" i="12"/>
  <c r="J72" i="12"/>
  <c r="G123" i="12"/>
  <c r="J74" i="12"/>
  <c r="I23" i="11"/>
  <c r="G48" i="12"/>
  <c r="B71" i="12"/>
  <c r="D71" i="12"/>
  <c r="F117" i="12"/>
  <c r="G119" i="12"/>
  <c r="G120" i="12"/>
  <c r="E117" i="12"/>
  <c r="C94" i="12"/>
  <c r="H71" i="12"/>
  <c r="F48" i="12"/>
  <c r="D48" i="12"/>
  <c r="D94" i="12"/>
  <c r="I71" i="12"/>
  <c r="F94" i="12"/>
  <c r="B94" i="12"/>
  <c r="E71" i="12"/>
  <c r="B48" i="12"/>
  <c r="G94" i="12"/>
  <c r="F71" i="12"/>
  <c r="H48" i="12"/>
  <c r="C48" i="12"/>
  <c r="G121" i="12"/>
  <c r="G122" i="12"/>
  <c r="F19" i="7"/>
  <c r="E19" i="7"/>
  <c r="B45" i="11"/>
  <c r="D46" i="11"/>
  <c r="C24" i="9"/>
  <c r="B25" i="9"/>
  <c r="C22" i="9"/>
  <c r="C25" i="9"/>
  <c r="B23" i="9"/>
  <c r="B20" i="9"/>
  <c r="E39" i="9"/>
  <c r="E44" i="9"/>
  <c r="E43" i="9"/>
  <c r="E42" i="9"/>
  <c r="D23" i="9"/>
  <c r="D20" i="9"/>
  <c r="E14" i="9"/>
  <c r="E20" i="9" s="1"/>
  <c r="D25" i="9"/>
  <c r="D24" i="9"/>
  <c r="B24" i="9"/>
  <c r="C23" i="9"/>
  <c r="D39" i="9"/>
  <c r="C39" i="9"/>
  <c r="D44" i="9"/>
  <c r="C44" i="9"/>
  <c r="D43" i="9"/>
  <c r="C43" i="9"/>
  <c r="D42" i="9"/>
  <c r="C42" i="9"/>
  <c r="B40" i="9"/>
  <c r="B123" i="8"/>
  <c r="C123" i="8"/>
  <c r="B128" i="8"/>
  <c r="B126" i="8"/>
  <c r="C128" i="8"/>
  <c r="C127" i="8"/>
  <c r="C126" i="8"/>
  <c r="D123" i="8"/>
  <c r="B125" i="8"/>
  <c r="D128" i="8"/>
  <c r="D127" i="8"/>
  <c r="D126" i="8"/>
  <c r="I106" i="8"/>
  <c r="G106" i="8"/>
  <c r="E106" i="8"/>
  <c r="C106" i="8"/>
  <c r="B111" i="8"/>
  <c r="B109" i="8"/>
  <c r="H111" i="8"/>
  <c r="F111" i="8"/>
  <c r="D111" i="8"/>
  <c r="I110" i="8"/>
  <c r="G110" i="8"/>
  <c r="E110" i="8"/>
  <c r="C110" i="8"/>
  <c r="H109" i="8"/>
  <c r="F109" i="8"/>
  <c r="D109" i="8"/>
  <c r="I108" i="8"/>
  <c r="G108" i="8"/>
  <c r="E108" i="8"/>
  <c r="C108" i="8"/>
  <c r="B106" i="8"/>
  <c r="H106" i="8"/>
  <c r="F106" i="8"/>
  <c r="D106" i="8"/>
  <c r="B108" i="8"/>
  <c r="I111" i="8"/>
  <c r="G111" i="8"/>
  <c r="E111" i="8"/>
  <c r="C111" i="8"/>
  <c r="H110" i="8"/>
  <c r="F110" i="8"/>
  <c r="D110" i="8"/>
  <c r="F92" i="8"/>
  <c r="C25" i="12"/>
  <c r="D25" i="12"/>
  <c r="B25" i="12"/>
  <c r="E24" i="12"/>
  <c r="E28" i="12"/>
  <c r="E26" i="12"/>
  <c r="E30" i="12"/>
  <c r="E29" i="12"/>
  <c r="E27" i="12"/>
  <c r="B47" i="11"/>
  <c r="D48" i="11"/>
  <c r="D47" i="11"/>
  <c r="C49" i="11"/>
  <c r="B46" i="11"/>
  <c r="C46" i="11"/>
  <c r="C45" i="11"/>
  <c r="E43" i="11"/>
  <c r="E45" i="11" s="1"/>
  <c r="B49" i="11"/>
  <c r="C47" i="11"/>
  <c r="D49" i="11"/>
  <c r="G26" i="10"/>
  <c r="E64" i="10"/>
  <c r="B28" i="10"/>
  <c r="E70" i="10"/>
  <c r="B26" i="10"/>
  <c r="F26" i="10"/>
  <c r="E66" i="10"/>
  <c r="B49" i="10"/>
  <c r="G27" i="10"/>
  <c r="B48" i="10"/>
  <c r="G58" i="10"/>
  <c r="G64" i="10" s="1"/>
  <c r="F27" i="10"/>
  <c r="C26" i="10"/>
  <c r="B47" i="10"/>
  <c r="E69" i="10"/>
  <c r="B27" i="10"/>
  <c r="C27" i="10"/>
  <c r="F25" i="10"/>
  <c r="E67" i="10"/>
  <c r="I27" i="10"/>
  <c r="E22" i="10"/>
  <c r="E28" i="10"/>
  <c r="H27" i="10"/>
  <c r="D27" i="10"/>
  <c r="E24" i="10"/>
  <c r="D48" i="10"/>
  <c r="C47" i="10"/>
  <c r="B69" i="10"/>
  <c r="F70" i="10"/>
  <c r="C69" i="10"/>
  <c r="D68" i="10"/>
  <c r="F66" i="10"/>
  <c r="F64" i="10"/>
  <c r="D28" i="10"/>
  <c r="E25" i="10"/>
  <c r="H24" i="10"/>
  <c r="D24" i="10"/>
  <c r="D49" i="10"/>
  <c r="C48" i="10"/>
  <c r="D45" i="10"/>
  <c r="D43" i="10"/>
  <c r="B68" i="10"/>
  <c r="F69" i="10"/>
  <c r="C68" i="10"/>
  <c r="D67" i="10"/>
  <c r="H22" i="10"/>
  <c r="D22" i="10"/>
  <c r="H28" i="10"/>
  <c r="G22" i="10"/>
  <c r="C22" i="10"/>
  <c r="G28" i="10"/>
  <c r="C28" i="10"/>
  <c r="E26" i="10"/>
  <c r="H25" i="10"/>
  <c r="D25" i="10"/>
  <c r="G24" i="10"/>
  <c r="C24" i="10"/>
  <c r="C49" i="10"/>
  <c r="D46" i="10"/>
  <c r="C45" i="10"/>
  <c r="C43" i="10"/>
  <c r="B66" i="10"/>
  <c r="B67" i="10"/>
  <c r="D70" i="10"/>
  <c r="F68" i="10"/>
  <c r="C67" i="10"/>
  <c r="D66" i="10"/>
  <c r="B64" i="10"/>
  <c r="D64" i="10"/>
  <c r="B22" i="10"/>
  <c r="F22" i="10"/>
  <c r="B24" i="10"/>
  <c r="F28" i="10"/>
  <c r="B45" i="10"/>
  <c r="B46" i="10"/>
  <c r="C70" i="10"/>
  <c r="C66" i="10"/>
  <c r="F91" i="8"/>
  <c r="J81" i="8"/>
  <c r="J87" i="8" s="1"/>
  <c r="F87" i="8"/>
  <c r="F90" i="8"/>
  <c r="B89" i="8"/>
  <c r="F72" i="8"/>
  <c r="I87" i="8"/>
  <c r="E87" i="8"/>
  <c r="B92" i="8"/>
  <c r="I92" i="8"/>
  <c r="E92" i="8"/>
  <c r="I91" i="8"/>
  <c r="E91" i="8"/>
  <c r="I90" i="8"/>
  <c r="E90" i="8"/>
  <c r="H87" i="8"/>
  <c r="D87" i="8"/>
  <c r="B91" i="8"/>
  <c r="H92" i="8"/>
  <c r="D92" i="8"/>
  <c r="H91" i="8"/>
  <c r="D91" i="8"/>
  <c r="H90" i="8"/>
  <c r="D90" i="8"/>
  <c r="B87" i="8"/>
  <c r="G87" i="8"/>
  <c r="C87" i="8"/>
  <c r="G92" i="8"/>
  <c r="C92" i="8"/>
  <c r="G91" i="8"/>
  <c r="C91" i="8"/>
  <c r="G90" i="8"/>
  <c r="C90" i="8"/>
  <c r="B51" i="8"/>
  <c r="F71" i="8"/>
  <c r="B35" i="8"/>
  <c r="B54" i="8"/>
  <c r="E71" i="8"/>
  <c r="E49" i="8"/>
  <c r="B70" i="8"/>
  <c r="D72" i="8"/>
  <c r="D73" i="8"/>
  <c r="D49" i="8"/>
  <c r="B71" i="8"/>
  <c r="F54" i="8"/>
  <c r="F52" i="8"/>
  <c r="G70" i="8"/>
  <c r="G68" i="8"/>
  <c r="E54" i="8"/>
  <c r="E52" i="8"/>
  <c r="G73" i="8"/>
  <c r="E70" i="8"/>
  <c r="B53" i="8"/>
  <c r="D54" i="8"/>
  <c r="D53" i="8"/>
  <c r="D52" i="8"/>
  <c r="B49" i="8"/>
  <c r="C49" i="8"/>
  <c r="B73" i="8"/>
  <c r="E73" i="8"/>
  <c r="G72" i="8"/>
  <c r="C72" i="8"/>
  <c r="D71" i="8"/>
  <c r="F70" i="8"/>
  <c r="F68" i="8"/>
  <c r="F53" i="8"/>
  <c r="F51" i="8"/>
  <c r="C70" i="8"/>
  <c r="C68" i="8"/>
  <c r="G43" i="8"/>
  <c r="G54" i="8" s="1"/>
  <c r="E53" i="8"/>
  <c r="C73" i="8"/>
  <c r="E68" i="8"/>
  <c r="C54" i="8"/>
  <c r="C53" i="8"/>
  <c r="C52" i="8"/>
  <c r="B72" i="8"/>
  <c r="D70" i="8"/>
  <c r="E30" i="8"/>
  <c r="C30" i="8"/>
  <c r="C33" i="8"/>
  <c r="B32" i="8"/>
  <c r="B30" i="8"/>
  <c r="D32" i="8"/>
  <c r="D30" i="8"/>
  <c r="D35" i="8"/>
  <c r="D34" i="8"/>
  <c r="C32" i="8"/>
  <c r="C35" i="8"/>
  <c r="B34" i="8"/>
  <c r="B14" i="8"/>
  <c r="B11" i="8"/>
  <c r="B12" i="8"/>
  <c r="B9" i="8"/>
  <c r="G18" i="7"/>
  <c r="B18" i="7"/>
  <c r="F18" i="7"/>
  <c r="E18" i="7"/>
  <c r="G16" i="7"/>
  <c r="B15" i="7"/>
  <c r="G20" i="7"/>
  <c r="G15" i="7"/>
  <c r="C18" i="7"/>
  <c r="E16" i="7"/>
  <c r="F15" i="7"/>
  <c r="G19" i="7"/>
  <c r="B19" i="7"/>
  <c r="E20" i="7"/>
  <c r="E15" i="7"/>
  <c r="D14" i="7"/>
  <c r="D17" i="7"/>
  <c r="C14" i="7"/>
  <c r="C17" i="7"/>
  <c r="D20" i="7"/>
  <c r="D16" i="7"/>
  <c r="B14" i="7"/>
  <c r="B17" i="7"/>
  <c r="C20" i="7"/>
  <c r="C16" i="7"/>
  <c r="D19" i="7"/>
  <c r="D15" i="7"/>
  <c r="F14" i="7"/>
  <c r="F17" i="7"/>
  <c r="G14" i="7"/>
  <c r="G17" i="7"/>
  <c r="B20" i="7"/>
  <c r="B16" i="7"/>
  <c r="F59" i="5"/>
  <c r="F60" i="5"/>
  <c r="F61" i="5"/>
  <c r="F62" i="5"/>
  <c r="F63" i="5"/>
  <c r="F64" i="5"/>
  <c r="F58" i="5"/>
  <c r="E59" i="5"/>
  <c r="E60" i="5"/>
  <c r="E61" i="5"/>
  <c r="E62" i="5"/>
  <c r="E63" i="5"/>
  <c r="E64" i="5"/>
  <c r="E58" i="5"/>
  <c r="D59" i="5"/>
  <c r="D60" i="5"/>
  <c r="D61" i="5"/>
  <c r="D62" i="5"/>
  <c r="D63" i="5"/>
  <c r="D64" i="5"/>
  <c r="D58" i="5"/>
  <c r="C59" i="5"/>
  <c r="C60" i="5"/>
  <c r="C61" i="5"/>
  <c r="C62" i="5"/>
  <c r="C63" i="5"/>
  <c r="C64" i="5"/>
  <c r="C58" i="5"/>
  <c r="F37" i="5"/>
  <c r="F38" i="5"/>
  <c r="F39" i="5"/>
  <c r="F40" i="5"/>
  <c r="F41" i="5"/>
  <c r="F42" i="5"/>
  <c r="F36" i="5"/>
  <c r="E37" i="5"/>
  <c r="E38" i="5"/>
  <c r="E39" i="5"/>
  <c r="E40" i="5"/>
  <c r="E41" i="5"/>
  <c r="E42" i="5"/>
  <c r="E36" i="5"/>
  <c r="D37" i="5"/>
  <c r="D38" i="5"/>
  <c r="D39" i="5"/>
  <c r="D40" i="5"/>
  <c r="D41" i="5"/>
  <c r="D42" i="5"/>
  <c r="D36" i="5"/>
  <c r="C37" i="5"/>
  <c r="C38" i="5"/>
  <c r="C39" i="5"/>
  <c r="C40" i="5"/>
  <c r="C41" i="5"/>
  <c r="C42" i="5"/>
  <c r="C36" i="5"/>
  <c r="G15" i="5"/>
  <c r="G16" i="5"/>
  <c r="G17" i="5"/>
  <c r="G18" i="5"/>
  <c r="G19" i="5"/>
  <c r="G20" i="5"/>
  <c r="G14" i="5"/>
  <c r="F15" i="5"/>
  <c r="F16" i="5"/>
  <c r="F17" i="5"/>
  <c r="F18" i="5"/>
  <c r="F19" i="5"/>
  <c r="F20" i="5"/>
  <c r="F14" i="5"/>
  <c r="E15" i="5"/>
  <c r="E16" i="5"/>
  <c r="E17" i="5"/>
  <c r="E18" i="5"/>
  <c r="E19" i="5"/>
  <c r="E20" i="5"/>
  <c r="E14" i="5"/>
  <c r="D15" i="5"/>
  <c r="D16" i="5"/>
  <c r="D17" i="5"/>
  <c r="D18" i="5"/>
  <c r="D19" i="5"/>
  <c r="D20" i="5"/>
  <c r="D14" i="5"/>
  <c r="C15" i="5"/>
  <c r="C16" i="5"/>
  <c r="C17" i="5"/>
  <c r="C18" i="5"/>
  <c r="C19" i="5"/>
  <c r="C20" i="5"/>
  <c r="C14" i="5"/>
  <c r="C88" i="8" l="1"/>
  <c r="G117" i="12"/>
  <c r="I48" i="12"/>
  <c r="J71" i="12"/>
  <c r="G39" i="5"/>
  <c r="G59" i="5"/>
  <c r="D40" i="9"/>
  <c r="B21" i="9"/>
  <c r="D124" i="8"/>
  <c r="B124" i="8"/>
  <c r="I88" i="8"/>
  <c r="J90" i="8"/>
  <c r="G62" i="5"/>
  <c r="D88" i="8"/>
  <c r="C124" i="8"/>
  <c r="C40" i="9"/>
  <c r="C21" i="9"/>
  <c r="E25" i="9"/>
  <c r="D21" i="9"/>
  <c r="E24" i="9"/>
  <c r="E22" i="9"/>
  <c r="E40" i="9"/>
  <c r="E23" i="9"/>
  <c r="F107" i="8"/>
  <c r="C107" i="8"/>
  <c r="G107" i="8"/>
  <c r="D107" i="8"/>
  <c r="H107" i="8"/>
  <c r="B107" i="8"/>
  <c r="E107" i="8"/>
  <c r="I107" i="8"/>
  <c r="J89" i="8"/>
  <c r="J92" i="8"/>
  <c r="G88" i="8"/>
  <c r="F88" i="8"/>
  <c r="J91" i="8"/>
  <c r="E25" i="12"/>
  <c r="D44" i="11"/>
  <c r="B44" i="11"/>
  <c r="E47" i="11"/>
  <c r="E48" i="11"/>
  <c r="E49" i="11"/>
  <c r="C44" i="11"/>
  <c r="E46" i="11"/>
  <c r="E65" i="10"/>
  <c r="G68" i="10"/>
  <c r="G69" i="10"/>
  <c r="G70" i="10"/>
  <c r="F23" i="10"/>
  <c r="B23" i="10"/>
  <c r="C23" i="10"/>
  <c r="G67" i="10"/>
  <c r="B44" i="10"/>
  <c r="B65" i="10"/>
  <c r="G66" i="10"/>
  <c r="C65" i="10"/>
  <c r="E46" i="10"/>
  <c r="E43" i="10"/>
  <c r="E45" i="10"/>
  <c r="E49" i="10"/>
  <c r="C44" i="10"/>
  <c r="D23" i="10"/>
  <c r="D65" i="10"/>
  <c r="G23" i="10"/>
  <c r="D44" i="10"/>
  <c r="H23" i="10"/>
  <c r="F65" i="10"/>
  <c r="E23" i="10"/>
  <c r="E47" i="10"/>
  <c r="E48" i="10"/>
  <c r="I25" i="10"/>
  <c r="I24" i="10"/>
  <c r="I28" i="10"/>
  <c r="I22" i="10"/>
  <c r="I26" i="10"/>
  <c r="B88" i="8"/>
  <c r="H88" i="8"/>
  <c r="E88" i="8"/>
  <c r="D69" i="8"/>
  <c r="E50" i="8"/>
  <c r="F69" i="8"/>
  <c r="B50" i="8"/>
  <c r="D50" i="8"/>
  <c r="E32" i="8"/>
  <c r="G51" i="8"/>
  <c r="E35" i="8"/>
  <c r="B69" i="8"/>
  <c r="C50" i="8"/>
  <c r="G53" i="8"/>
  <c r="G49" i="8"/>
  <c r="E69" i="8"/>
  <c r="G69" i="8"/>
  <c r="C69" i="8"/>
  <c r="E33" i="8"/>
  <c r="G52" i="8"/>
  <c r="F50" i="8"/>
  <c r="E34" i="8"/>
  <c r="B31" i="8"/>
  <c r="D31" i="8"/>
  <c r="C31" i="8"/>
  <c r="B10" i="8"/>
  <c r="G63" i="5"/>
  <c r="G61" i="5"/>
  <c r="G64" i="5"/>
  <c r="G60" i="5"/>
  <c r="G58" i="5"/>
  <c r="G42" i="5"/>
  <c r="G38" i="5"/>
  <c r="G41" i="5"/>
  <c r="G40" i="5"/>
  <c r="G37" i="5"/>
  <c r="G36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C70" i="5"/>
  <c r="D70" i="5"/>
  <c r="E70" i="5"/>
  <c r="B70" i="5"/>
  <c r="R37" i="5"/>
  <c r="Q37" i="5"/>
  <c r="P37" i="5"/>
  <c r="P36" i="5"/>
  <c r="Q36" i="5"/>
  <c r="R36" i="5"/>
  <c r="O36" i="5"/>
  <c r="J40" i="3"/>
  <c r="J39" i="3"/>
  <c r="J38" i="3"/>
  <c r="C103" i="3"/>
  <c r="C105" i="3" s="1"/>
  <c r="D103" i="3"/>
  <c r="D106" i="3" s="1"/>
  <c r="E103" i="3"/>
  <c r="E107" i="3" s="1"/>
  <c r="F103" i="3"/>
  <c r="F107" i="3" s="1"/>
  <c r="G103" i="3"/>
  <c r="G105" i="3" s="1"/>
  <c r="H103" i="3"/>
  <c r="H106" i="3" s="1"/>
  <c r="B103" i="3"/>
  <c r="B106" i="3" s="1"/>
  <c r="B79" i="3"/>
  <c r="B89" i="3" s="1"/>
  <c r="E79" i="3"/>
  <c r="E88" i="3" s="1"/>
  <c r="F79" i="3"/>
  <c r="F87" i="3" s="1"/>
  <c r="D79" i="3"/>
  <c r="D88" i="3" s="1"/>
  <c r="G79" i="3"/>
  <c r="G88" i="3" s="1"/>
  <c r="C79" i="3"/>
  <c r="C88" i="3" s="1"/>
  <c r="B60" i="3"/>
  <c r="D69" i="3" s="1"/>
  <c r="C60" i="3"/>
  <c r="B68" i="3" s="1"/>
  <c r="D60" i="3"/>
  <c r="E69" i="3" s="1"/>
  <c r="E60" i="3"/>
  <c r="C66" i="3" s="1"/>
  <c r="F60" i="3"/>
  <c r="F69" i="3" s="1"/>
  <c r="B41" i="3"/>
  <c r="B51" i="3" s="1"/>
  <c r="C41" i="3"/>
  <c r="C50" i="3" s="1"/>
  <c r="D41" i="3"/>
  <c r="D47" i="3" s="1"/>
  <c r="E41" i="3"/>
  <c r="E49" i="3" s="1"/>
  <c r="F41" i="3"/>
  <c r="F49" i="3" s="1"/>
  <c r="G41" i="3"/>
  <c r="G49" i="3" s="1"/>
  <c r="H41" i="3"/>
  <c r="H50" i="3" s="1"/>
  <c r="I41" i="3"/>
  <c r="I49" i="3" s="1"/>
  <c r="E22" i="3"/>
  <c r="D30" i="3" s="1"/>
  <c r="D22" i="3"/>
  <c r="C30" i="3" s="1"/>
  <c r="H22" i="3"/>
  <c r="G32" i="3" s="1"/>
  <c r="F22" i="3"/>
  <c r="E31" i="3" s="1"/>
  <c r="I22" i="3"/>
  <c r="H32" i="3" s="1"/>
  <c r="G22" i="3"/>
  <c r="F32" i="3" s="1"/>
  <c r="C22" i="3"/>
  <c r="B32" i="3" s="1"/>
  <c r="B22" i="3"/>
  <c r="I30" i="3" s="1"/>
  <c r="D5" i="3"/>
  <c r="D13" i="3" s="1"/>
  <c r="C5" i="3"/>
  <c r="C11" i="3" s="1"/>
  <c r="B5" i="3"/>
  <c r="B12" i="3" s="1"/>
  <c r="F22" i="4"/>
  <c r="F28" i="4" s="1"/>
  <c r="E22" i="4"/>
  <c r="E30" i="4" s="1"/>
  <c r="D22" i="4"/>
  <c r="D28" i="4" s="1"/>
  <c r="C22" i="4"/>
  <c r="C28" i="4" s="1"/>
  <c r="B17" i="4"/>
  <c r="B18" i="4"/>
  <c r="B19" i="4"/>
  <c r="B20" i="4"/>
  <c r="B21" i="4"/>
  <c r="B16" i="4"/>
  <c r="B10" i="4"/>
  <c r="E21" i="9" l="1"/>
  <c r="J88" i="8"/>
  <c r="G106" i="3"/>
  <c r="G104" i="3" s="1"/>
  <c r="C106" i="3"/>
  <c r="B107" i="3"/>
  <c r="E106" i="3"/>
  <c r="F30" i="4"/>
  <c r="F29" i="4"/>
  <c r="F34" i="4"/>
  <c r="F33" i="4"/>
  <c r="F32" i="4"/>
  <c r="F31" i="4"/>
  <c r="D29" i="4"/>
  <c r="D34" i="4"/>
  <c r="D33" i="4"/>
  <c r="D32" i="4"/>
  <c r="D31" i="4"/>
  <c r="D30" i="4"/>
  <c r="E44" i="11"/>
  <c r="G65" i="10"/>
  <c r="I23" i="10"/>
  <c r="E44" i="10"/>
  <c r="G50" i="8"/>
  <c r="E31" i="8"/>
  <c r="E28" i="4"/>
  <c r="F105" i="3"/>
  <c r="H107" i="3"/>
  <c r="D107" i="3"/>
  <c r="B22" i="4"/>
  <c r="B28" i="4" s="1"/>
  <c r="C29" i="4"/>
  <c r="C34" i="4"/>
  <c r="C33" i="4"/>
  <c r="C32" i="4"/>
  <c r="C31" i="4"/>
  <c r="C30" i="4"/>
  <c r="B105" i="3"/>
  <c r="B104" i="3" s="1"/>
  <c r="E105" i="3"/>
  <c r="E104" i="3" s="1"/>
  <c r="G107" i="3"/>
  <c r="C107" i="3"/>
  <c r="F106" i="3"/>
  <c r="F104" i="3" s="1"/>
  <c r="H105" i="3"/>
  <c r="D105" i="3"/>
  <c r="E29" i="4"/>
  <c r="E34" i="4"/>
  <c r="E33" i="4"/>
  <c r="E32" i="4"/>
  <c r="E31" i="4"/>
  <c r="J41" i="3"/>
  <c r="J51" i="3" s="1"/>
  <c r="B66" i="3"/>
  <c r="B28" i="3"/>
  <c r="G85" i="3"/>
  <c r="E66" i="3"/>
  <c r="B85" i="3"/>
  <c r="B88" i="3"/>
  <c r="G89" i="3"/>
  <c r="B49" i="3"/>
  <c r="F50" i="3"/>
  <c r="D70" i="3"/>
  <c r="F47" i="3"/>
  <c r="B69" i="3"/>
  <c r="G87" i="3"/>
  <c r="F70" i="3"/>
  <c r="C47" i="3"/>
  <c r="B50" i="3"/>
  <c r="B48" i="3" s="1"/>
  <c r="F68" i="3"/>
  <c r="D66" i="3"/>
  <c r="C85" i="3"/>
  <c r="C87" i="3"/>
  <c r="B47" i="3"/>
  <c r="C49" i="3"/>
  <c r="B70" i="3"/>
  <c r="F66" i="3"/>
  <c r="B87" i="3"/>
  <c r="F89" i="3"/>
  <c r="D68" i="3"/>
  <c r="C70" i="3"/>
  <c r="D85" i="3"/>
  <c r="D87" i="3"/>
  <c r="D89" i="3"/>
  <c r="C68" i="3"/>
  <c r="C69" i="3"/>
  <c r="F88" i="3"/>
  <c r="G51" i="3"/>
  <c r="E68" i="3"/>
  <c r="E70" i="3"/>
  <c r="F85" i="3"/>
  <c r="C89" i="3"/>
  <c r="E89" i="3"/>
  <c r="G47" i="3"/>
  <c r="E85" i="3"/>
  <c r="E87" i="3"/>
  <c r="D49" i="3"/>
  <c r="E51" i="3"/>
  <c r="I51" i="3"/>
  <c r="E50" i="3"/>
  <c r="G50" i="3"/>
  <c r="I50" i="3"/>
  <c r="I47" i="3"/>
  <c r="D51" i="3"/>
  <c r="F51" i="3"/>
  <c r="H51" i="3"/>
  <c r="H47" i="3"/>
  <c r="E47" i="3"/>
  <c r="H49" i="3"/>
  <c r="D50" i="3"/>
  <c r="E30" i="3"/>
  <c r="F28" i="3"/>
  <c r="C51" i="3"/>
  <c r="H31" i="3"/>
  <c r="I32" i="3"/>
  <c r="D32" i="3"/>
  <c r="I28" i="3"/>
  <c r="E28" i="3"/>
  <c r="I31" i="3"/>
  <c r="I29" i="3" s="1"/>
  <c r="D31" i="3"/>
  <c r="D29" i="3" s="1"/>
  <c r="H28" i="3"/>
  <c r="D28" i="3"/>
  <c r="E32" i="3"/>
  <c r="G28" i="3"/>
  <c r="C28" i="3"/>
  <c r="F30" i="3"/>
  <c r="B30" i="3"/>
  <c r="F31" i="3"/>
  <c r="C32" i="3"/>
  <c r="G31" i="3"/>
  <c r="B31" i="3"/>
  <c r="H30" i="3"/>
  <c r="C31" i="3"/>
  <c r="C29" i="3" s="1"/>
  <c r="G30" i="3"/>
  <c r="C13" i="3"/>
  <c r="D9" i="3"/>
  <c r="D11" i="3"/>
  <c r="C9" i="3"/>
  <c r="B9" i="3"/>
  <c r="B11" i="3"/>
  <c r="B13" i="3"/>
  <c r="C12" i="3"/>
  <c r="D12" i="3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AR3" i="1"/>
  <c r="AR4" i="1"/>
  <c r="AS5" i="1"/>
  <c r="AT5" i="1"/>
  <c r="AU5" i="1"/>
  <c r="AV5" i="1"/>
  <c r="AW5" i="1"/>
  <c r="AR6" i="1"/>
  <c r="AR7" i="1"/>
  <c r="AS8" i="1"/>
  <c r="AT8" i="1"/>
  <c r="AU8" i="1"/>
  <c r="AV8" i="1"/>
  <c r="AW8" i="1"/>
  <c r="AR9" i="1"/>
  <c r="AR10" i="1"/>
  <c r="AS11" i="1"/>
  <c r="AT11" i="1"/>
  <c r="AT27" i="1" s="1"/>
  <c r="AU11" i="1"/>
  <c r="AV11" i="1"/>
  <c r="AW11" i="1"/>
  <c r="AR12" i="1"/>
  <c r="AR13" i="1"/>
  <c r="AS14" i="1"/>
  <c r="AT14" i="1"/>
  <c r="AU14" i="1"/>
  <c r="AV14" i="1"/>
  <c r="AV15" i="1" s="1"/>
  <c r="AW14" i="1"/>
  <c r="AS22" i="1"/>
  <c r="AT22" i="1"/>
  <c r="AU22" i="1"/>
  <c r="AV22" i="1"/>
  <c r="AW22" i="1"/>
  <c r="AS23" i="1"/>
  <c r="AT23" i="1"/>
  <c r="AU23" i="1"/>
  <c r="AV23" i="1"/>
  <c r="AW23" i="1"/>
  <c r="AR24" i="1"/>
  <c r="AS25" i="1"/>
  <c r="AT25" i="1"/>
  <c r="AU25" i="1"/>
  <c r="AV25" i="1"/>
  <c r="AW25" i="1"/>
  <c r="AS26" i="1"/>
  <c r="AT26" i="1"/>
  <c r="AU26" i="1"/>
  <c r="AV26" i="1"/>
  <c r="AW26" i="1"/>
  <c r="AR27" i="1"/>
  <c r="AS28" i="1"/>
  <c r="AT28" i="1"/>
  <c r="AU28" i="1"/>
  <c r="AV28" i="1"/>
  <c r="AW28" i="1"/>
  <c r="AS29" i="1"/>
  <c r="AT29" i="1"/>
  <c r="AU29" i="1"/>
  <c r="AV29" i="1"/>
  <c r="AW29" i="1"/>
  <c r="AR30" i="1"/>
  <c r="AS31" i="1"/>
  <c r="AT31" i="1"/>
  <c r="AU31" i="1"/>
  <c r="AV31" i="1"/>
  <c r="AW31" i="1"/>
  <c r="AS32" i="1"/>
  <c r="AT32" i="1"/>
  <c r="AU32" i="1"/>
  <c r="AV32" i="1"/>
  <c r="AW32" i="1"/>
  <c r="AR33" i="1"/>
  <c r="AS33" i="1" s="1"/>
  <c r="C104" i="3" l="1"/>
  <c r="AT15" i="1"/>
  <c r="AR15" i="1" s="1"/>
  <c r="D104" i="3"/>
  <c r="AS24" i="1"/>
  <c r="H104" i="3"/>
  <c r="J47" i="3"/>
  <c r="AV33" i="1"/>
  <c r="AS30" i="1"/>
  <c r="AS27" i="1"/>
  <c r="AW15" i="1"/>
  <c r="AS15" i="1"/>
  <c r="AV27" i="1"/>
  <c r="AU15" i="1"/>
  <c r="AV30" i="1"/>
  <c r="G29" i="3"/>
  <c r="B86" i="3"/>
  <c r="B67" i="3"/>
  <c r="E35" i="4"/>
  <c r="F35" i="4"/>
  <c r="D35" i="4"/>
  <c r="B29" i="4"/>
  <c r="AT33" i="1"/>
  <c r="B30" i="4"/>
  <c r="B32" i="4"/>
  <c r="AV24" i="1"/>
  <c r="C35" i="4"/>
  <c r="B34" i="4"/>
  <c r="B33" i="4"/>
  <c r="AT24" i="1"/>
  <c r="B31" i="4"/>
  <c r="O37" i="5"/>
  <c r="J49" i="3"/>
  <c r="J50" i="3"/>
  <c r="G86" i="3"/>
  <c r="F67" i="3"/>
  <c r="D67" i="3"/>
  <c r="E67" i="3"/>
  <c r="F48" i="3"/>
  <c r="C86" i="3"/>
  <c r="F86" i="3"/>
  <c r="D10" i="3"/>
  <c r="E48" i="3"/>
  <c r="C67" i="3"/>
  <c r="E29" i="3"/>
  <c r="I48" i="3"/>
  <c r="E86" i="3"/>
  <c r="C10" i="3"/>
  <c r="H48" i="3"/>
  <c r="G48" i="3"/>
  <c r="D48" i="3"/>
  <c r="D86" i="3"/>
  <c r="C48" i="3"/>
  <c r="F29" i="3"/>
  <c r="H29" i="3"/>
  <c r="B29" i="3"/>
  <c r="B10" i="3"/>
  <c r="AR11" i="1"/>
  <c r="AR5" i="1"/>
  <c r="AR14" i="1"/>
  <c r="AR8" i="1"/>
  <c r="AT30" i="1"/>
  <c r="AW33" i="1"/>
  <c r="AU33" i="1"/>
  <c r="AW30" i="1"/>
  <c r="AU30" i="1"/>
  <c r="AW27" i="1"/>
  <c r="AU27" i="1"/>
  <c r="AW24" i="1"/>
  <c r="AU24" i="1"/>
  <c r="AE6" i="1"/>
  <c r="AF6" i="1"/>
  <c r="AF16" i="1" s="1"/>
  <c r="AG6" i="1"/>
  <c r="AG16" i="1" s="1"/>
  <c r="AH6" i="1"/>
  <c r="AH11" i="1" s="1"/>
  <c r="AI6" i="1"/>
  <c r="AI16" i="1" s="1"/>
  <c r="AJ6" i="1"/>
  <c r="AJ16" i="1" s="1"/>
  <c r="AK6" i="1"/>
  <c r="AK16" i="1" s="1"/>
  <c r="AL6" i="1"/>
  <c r="AL11" i="1" s="1"/>
  <c r="AM6" i="1"/>
  <c r="AM16" i="1" s="1"/>
  <c r="S6" i="1"/>
  <c r="S15" i="1" s="1"/>
  <c r="T6" i="1"/>
  <c r="T15" i="1" s="1"/>
  <c r="U6" i="1"/>
  <c r="U15" i="1" s="1"/>
  <c r="V6" i="1"/>
  <c r="V11" i="1" s="1"/>
  <c r="W6" i="1"/>
  <c r="W15" i="1" s="1"/>
  <c r="X6" i="1"/>
  <c r="X13" i="1" s="1"/>
  <c r="R6" i="1"/>
  <c r="R15" i="1" s="1"/>
  <c r="AT21" i="1" l="1"/>
  <c r="AS21" i="1"/>
  <c r="AJ14" i="1"/>
  <c r="J48" i="3"/>
  <c r="AW21" i="1"/>
  <c r="B35" i="4"/>
  <c r="R14" i="1"/>
  <c r="AG13" i="1"/>
  <c r="AK14" i="1"/>
  <c r="AV21" i="1"/>
  <c r="AU21" i="1"/>
  <c r="AF13" i="1"/>
  <c r="AH14" i="1"/>
  <c r="AJ11" i="1"/>
  <c r="AE16" i="1"/>
  <c r="AE13" i="1"/>
  <c r="AF14" i="1"/>
  <c r="AG14" i="1"/>
  <c r="AJ13" i="1"/>
  <c r="AK13" i="1"/>
  <c r="AL14" i="1"/>
  <c r="AF11" i="1"/>
  <c r="V14" i="1"/>
  <c r="X16" i="1"/>
  <c r="AE14" i="1"/>
  <c r="AI14" i="1"/>
  <c r="AM14" i="1"/>
  <c r="AH13" i="1"/>
  <c r="AL13" i="1"/>
  <c r="AM11" i="1"/>
  <c r="AE11" i="1"/>
  <c r="U14" i="1"/>
  <c r="U11" i="1"/>
  <c r="AE15" i="1"/>
  <c r="AF15" i="1"/>
  <c r="AG15" i="1"/>
  <c r="AH15" i="1"/>
  <c r="AI15" i="1"/>
  <c r="AJ15" i="1"/>
  <c r="AK15" i="1"/>
  <c r="AL15" i="1"/>
  <c r="AM15" i="1"/>
  <c r="AK11" i="1"/>
  <c r="AG11" i="1"/>
  <c r="AI13" i="1"/>
  <c r="AM13" i="1"/>
  <c r="AI11" i="1"/>
  <c r="T14" i="1"/>
  <c r="R11" i="1"/>
  <c r="AH16" i="1"/>
  <c r="AL16" i="1"/>
  <c r="W14" i="1"/>
  <c r="R13" i="1"/>
  <c r="S13" i="1"/>
  <c r="T13" i="1"/>
  <c r="U13" i="1"/>
  <c r="V13" i="1"/>
  <c r="W13" i="1"/>
  <c r="X15" i="1"/>
  <c r="X11" i="1"/>
  <c r="T11" i="1"/>
  <c r="S14" i="1"/>
  <c r="R16" i="1"/>
  <c r="S16" i="1"/>
  <c r="T16" i="1"/>
  <c r="U16" i="1"/>
  <c r="V16" i="1"/>
  <c r="W16" i="1"/>
  <c r="X14" i="1"/>
  <c r="W11" i="1"/>
  <c r="S11" i="1"/>
  <c r="V15" i="1"/>
  <c r="N6" i="1"/>
  <c r="N15" i="1" s="1"/>
  <c r="I6" i="1"/>
  <c r="I14" i="1" s="1"/>
  <c r="M6" i="1"/>
  <c r="M14" i="1" s="1"/>
  <c r="L6" i="1"/>
  <c r="L14" i="1" s="1"/>
  <c r="K6" i="1"/>
  <c r="K13" i="1" s="1"/>
  <c r="J6" i="1"/>
  <c r="J14" i="1" s="1"/>
  <c r="C6" i="1"/>
  <c r="D3" i="1"/>
  <c r="D4" i="1"/>
  <c r="D5" i="1"/>
  <c r="D2" i="1"/>
  <c r="AR21" i="1" l="1"/>
  <c r="AJ12" i="1"/>
  <c r="AM12" i="1"/>
  <c r="AK12" i="1"/>
  <c r="AG12" i="1"/>
  <c r="C14" i="1"/>
  <c r="C16" i="1"/>
  <c r="C13" i="1"/>
  <c r="C15" i="1"/>
  <c r="AI12" i="1"/>
  <c r="AF12" i="1"/>
  <c r="X12" i="1"/>
  <c r="AE12" i="1"/>
  <c r="AL12" i="1"/>
  <c r="T12" i="1"/>
  <c r="AH12" i="1"/>
  <c r="W12" i="1"/>
  <c r="S12" i="1"/>
  <c r="V12" i="1"/>
  <c r="R12" i="1"/>
  <c r="U12" i="1"/>
  <c r="M16" i="1"/>
  <c r="L13" i="1"/>
  <c r="L11" i="1"/>
  <c r="L16" i="1"/>
  <c r="N14" i="1"/>
  <c r="K11" i="1"/>
  <c r="M13" i="1"/>
  <c r="K16" i="1"/>
  <c r="I13" i="1"/>
  <c r="I16" i="1"/>
  <c r="K15" i="1"/>
  <c r="N13" i="1"/>
  <c r="J11" i="1"/>
  <c r="M11" i="1"/>
  <c r="J15" i="1"/>
  <c r="I15" i="1"/>
  <c r="M15" i="1"/>
  <c r="L15" i="1"/>
  <c r="K14" i="1"/>
  <c r="N16" i="1"/>
  <c r="J13" i="1"/>
  <c r="J16" i="1"/>
  <c r="N11" i="1"/>
  <c r="I11" i="1"/>
  <c r="C12" i="1" l="1"/>
  <c r="K12" i="1"/>
  <c r="L12" i="1"/>
  <c r="M12" i="1"/>
  <c r="J12" i="1"/>
  <c r="I12" i="1"/>
  <c r="N12" i="1"/>
  <c r="B6" i="1" l="1"/>
  <c r="B13" i="1" l="1"/>
  <c r="B15" i="1"/>
  <c r="E15" i="1" s="1"/>
  <c r="B14" i="1"/>
  <c r="E14" i="1" s="1"/>
  <c r="B16" i="1"/>
  <c r="E16" i="1" s="1"/>
  <c r="D6" i="1"/>
  <c r="D14" i="1" l="1"/>
  <c r="D15" i="1"/>
  <c r="D16" i="1"/>
  <c r="D13" i="1"/>
  <c r="B12" i="1"/>
  <c r="E13" i="1"/>
  <c r="D12" i="1" l="1"/>
  <c r="C7" i="4" l="1"/>
  <c r="C9" i="4"/>
  <c r="C6" i="4"/>
  <c r="C3" i="4"/>
  <c r="C5" i="4"/>
  <c r="C4" i="4"/>
  <c r="C8" i="4"/>
  <c r="C10" i="4" l="1"/>
</calcChain>
</file>

<file path=xl/comments1.xml><?xml version="1.0" encoding="utf-8"?>
<comments xmlns="http://schemas.openxmlformats.org/spreadsheetml/2006/main">
  <authors>
    <author>Maestro</author>
  </authors>
  <commentList>
    <comment ref="A21" authorId="0">
      <text>
        <r>
          <rPr>
            <b/>
            <sz val="9"/>
            <color indexed="81"/>
            <rFont val="Tahoma"/>
            <family val="2"/>
          </rPr>
          <t>Maestro:</t>
        </r>
        <r>
          <rPr>
            <sz val="9"/>
            <color indexed="81"/>
            <rFont val="Tahoma"/>
            <family val="2"/>
          </rPr>
          <t xml:space="preserve">
אפשר למחוק את שכיחות לא גולש באינטרנט ולראות איך זה משפיע על טבלת האחוזים מטה</t>
        </r>
      </text>
    </comment>
  </commentList>
</comments>
</file>

<file path=xl/sharedStrings.xml><?xml version="1.0" encoding="utf-8"?>
<sst xmlns="http://schemas.openxmlformats.org/spreadsheetml/2006/main" count="1563" uniqueCount="256">
  <si>
    <t>האם גולש באינטרנט</t>
  </si>
  <si>
    <t>N Rows</t>
  </si>
  <si>
    <t>N(זכר)</t>
  </si>
  <si>
    <t>N(נקבה)</t>
  </si>
  <si>
    <t>אני לא גולש באינטרנט לא במחשב ולא בסלולר</t>
  </si>
  <si>
    <t>כן גם במחשב וגם בסלולרי</t>
  </si>
  <si>
    <t>כן, רק במחשב</t>
  </si>
  <si>
    <t>כן, רק בסלולרי</t>
  </si>
  <si>
    <t>סה''כ</t>
  </si>
  <si>
    <t xml:space="preserve"># ראיונות </t>
  </si>
  <si>
    <t xml:space="preserve">סה''כ </t>
  </si>
  <si>
    <t>מגדר</t>
  </si>
  <si>
    <t>דת</t>
  </si>
  <si>
    <t>N(אני לא גולש באינטרנט לא במחשב ולא בסלולר)</t>
  </si>
  <si>
    <t>N(כן גם במחשב וגם בסלולרי)</t>
  </si>
  <si>
    <t>N(כן, רק במחשב)</t>
  </si>
  <si>
    <t>N(כן, רק בסלולרי)</t>
  </si>
  <si>
    <t>זכר</t>
  </si>
  <si>
    <t>דרוזי</t>
  </si>
  <si>
    <t>מוסלמי</t>
  </si>
  <si>
    <t>מסרב\ת לענות</t>
  </si>
  <si>
    <t>נוצרי</t>
  </si>
  <si>
    <t>נקבה</t>
  </si>
  <si>
    <t>השכלה</t>
  </si>
  <si>
    <t>יסודית</t>
  </si>
  <si>
    <t>סטודנט לתואר ראשון</t>
  </si>
  <si>
    <t>סטודנט לתואר שני ומעלה</t>
  </si>
  <si>
    <t>על תיכונית – לא אקדמית</t>
  </si>
  <si>
    <t>תואר ראשון</t>
  </si>
  <si>
    <t>תיכונית ללא תעודת בגרות</t>
  </si>
  <si>
    <t>תיכונית עם תעודת בגרות</t>
  </si>
  <si>
    <t xml:space="preserve">גולשים בסלולר ובמחשב </t>
  </si>
  <si>
    <t>גולשים רק במחשב</t>
  </si>
  <si>
    <t>גולשים רק בסוללר</t>
  </si>
  <si>
    <t>לא גולשים באינטרנט בכלל</t>
  </si>
  <si>
    <t>סה"כ</t>
  </si>
  <si>
    <t>∑</t>
  </si>
  <si>
    <t>נכון</t>
  </si>
  <si>
    <t>גברים</t>
  </si>
  <si>
    <t>נשים</t>
  </si>
  <si>
    <t># ראיונות</t>
  </si>
  <si>
    <t>סה"כ משוקלל</t>
  </si>
  <si>
    <t>N(דתי)</t>
  </si>
  <si>
    <t>N(דתי מאוד)</t>
  </si>
  <si>
    <t>N(חילוני)</t>
  </si>
  <si>
    <t>N(לא דתי)</t>
  </si>
  <si>
    <t>N(מסורתי)</t>
  </si>
  <si>
    <t>דתי</t>
  </si>
  <si>
    <t>דתי מאוד</t>
  </si>
  <si>
    <t>חילוני</t>
  </si>
  <si>
    <t>לא דתי</t>
  </si>
  <si>
    <t>מסורתי</t>
  </si>
  <si>
    <t>N(הרבה יותר מהממוצע)</t>
  </si>
  <si>
    <t>N(הרבה מתחת לממוצע)</t>
  </si>
  <si>
    <t>N(כמו הממוצע)</t>
  </si>
  <si>
    <t>N(מסרב\ת לענות)</t>
  </si>
  <si>
    <t>N(פחות מהממוצע)</t>
  </si>
  <si>
    <t>N(קצת יותר מהממוצע)</t>
  </si>
  <si>
    <t>הרבה יותר מהממוצע</t>
  </si>
  <si>
    <t>הרבה מתחת לממוצע</t>
  </si>
  <si>
    <t>פחות מהממוצע</t>
  </si>
  <si>
    <t>קצת יותר מהממוצע</t>
  </si>
  <si>
    <t>ממוצע</t>
  </si>
  <si>
    <t>N(1)</t>
  </si>
  <si>
    <t>N(2)</t>
  </si>
  <si>
    <t>N(3)</t>
  </si>
  <si>
    <t>N(4)</t>
  </si>
  <si>
    <t>N(5)</t>
  </si>
  <si>
    <t>N(6)</t>
  </si>
  <si>
    <t>N(7)</t>
  </si>
  <si>
    <t>N(8+)</t>
  </si>
  <si>
    <t>8+</t>
  </si>
  <si>
    <t>גלישה באינטרנט לפי מגדר</t>
  </si>
  <si>
    <t>גלישה באינטרנט לפי מידת דתיות</t>
  </si>
  <si>
    <t>גלישה באינטרנט לפי מצב כלכלי</t>
  </si>
  <si>
    <t>מדוע אתה לא גולש באינטרנט</t>
  </si>
  <si>
    <t>אינטרנט לא מעניין אותי</t>
  </si>
  <si>
    <t>אני לא יודע להשתמש באינטרנט או במחשב</t>
  </si>
  <si>
    <t>אני לא רוצה אינטרנט מסיבות דתיות</t>
  </si>
  <si>
    <t>באזור שאני גר אין תשתיות אינטרנט (אין חיבור לבזק או חברות אחרות)</t>
  </si>
  <si>
    <t>זה יקר לי מדי</t>
  </si>
  <si>
    <t>לרוב איני משתמש באינטרנט מהבית או מחוצה לו</t>
  </si>
  <si>
    <t>אחר (המרואיינת עברת, אין לי זמן)</t>
  </si>
  <si>
    <t>N(דרוזי)</t>
  </si>
  <si>
    <t>N(מוסלמי)</t>
  </si>
  <si>
    <t>N(נוצרי)</t>
  </si>
  <si>
    <t>האם יש ברשותך טלפון חכם</t>
  </si>
  <si>
    <t>לא, אבל יש לבן הזוג שלי ואני עושה בו שימוש מעת לעת</t>
  </si>
  <si>
    <t>.כן. יש לי</t>
  </si>
  <si>
    <t>לא</t>
  </si>
  <si>
    <t>N(יסודית)</t>
  </si>
  <si>
    <t>N(סטודנט לתואר ראשון)</t>
  </si>
  <si>
    <t>N(סטודנט לתואר שני ומעלה)</t>
  </si>
  <si>
    <t>N(על תיכונית – לא אקדמית)</t>
  </si>
  <si>
    <t>N(תואר ראשון)</t>
  </si>
  <si>
    <t>N(תיכונית ללא תעודת בגרות)</t>
  </si>
  <si>
    <t>N(תיכונית עם תעודת בגרות)</t>
  </si>
  <si>
    <t>סה"כ גברים ונשים</t>
  </si>
  <si>
    <t>אני משתמש במנועי חיפוש</t>
  </si>
  <si>
    <t>אני מפרסם ומתקשר ברשתות חברתיות</t>
  </si>
  <si>
    <t>Label</t>
  </si>
  <si>
    <t>N((1) לא משתמש כלל)</t>
  </si>
  <si>
    <t>N((2) פעם בשבוע)</t>
  </si>
  <si>
    <t>N((3) מספר פעמים בשבוע)</t>
  </si>
  <si>
    <t>N((4) מספר פעמים ביום)</t>
  </si>
  <si>
    <t>אני מבצע פעולות וממלא טפסים באתרים</t>
  </si>
  <si>
    <t>אני מבצע קניות דרך האינטרנט</t>
  </si>
  <si>
    <t>אני מבצע תשלומים או מקצר תורים</t>
  </si>
  <si>
    <t>אני מוריד תוכנות מחשב וכו</t>
  </si>
  <si>
    <t>אני שולח דואר אלקטרוני</t>
  </si>
  <si>
    <t xml:space="preserve">סה"כ </t>
  </si>
  <si>
    <t>טלפון חכם לפי מגדר</t>
  </si>
  <si>
    <t>ראיונות</t>
  </si>
  <si>
    <t>כמו הממוצע</t>
  </si>
  <si>
    <t xml:space="preserve"> מספר פעמים ביום</t>
  </si>
  <si>
    <t xml:space="preserve"> פעם בשבוע</t>
  </si>
  <si>
    <t xml:space="preserve"> לא משתמש כלל</t>
  </si>
  <si>
    <t>N((1) לא מעוניין כלל)</t>
  </si>
  <si>
    <t>N((2) מעוניין במידה מועטה)</t>
  </si>
  <si>
    <t>N((3) מעוניין במידה בינונית)</t>
  </si>
  <si>
    <t>N((4) מעוניין במידה רבה)</t>
  </si>
  <si>
    <t>N((5) מעוניין במידה רבה מאוד)</t>
  </si>
  <si>
    <t>N((9) לא רלוונטי או לא מעוניין לענות או לא יודע)</t>
  </si>
  <si>
    <t xml:space="preserve"> מעוניין ללמוד לבצע מסחר ומכירות באינטרנט</t>
  </si>
  <si>
    <t xml:space="preserve"> מעוניין ללמוד להשתמש ברשתות חברתיות</t>
  </si>
  <si>
    <t>לימוד טיפים לשמירה על פרטיות במחשב</t>
  </si>
  <si>
    <t>לימוד שימוש במחשב ובאינטרנט</t>
  </si>
  <si>
    <t>מעוניין ללמוד כיצד לקצר זמני המתנה במוסדות</t>
  </si>
  <si>
    <t>מעוניין ללמוד להשתמש בדואר אלקטרוני</t>
  </si>
  <si>
    <t>נושאים מקצועיים באינטרנט</t>
  </si>
  <si>
    <t xml:space="preserve"> מספר פעמים בשבוע</t>
  </si>
  <si>
    <t>שימוש באינטרנט (נשים וגברים)</t>
  </si>
  <si>
    <t>שימוש באינטרנט (גברים)</t>
  </si>
  <si>
    <t>שימוש באינטרנט (נשים)</t>
  </si>
  <si>
    <t>שימוש באינטרנט לפי דת</t>
  </si>
  <si>
    <t>משתמש  (באחוזים)</t>
  </si>
  <si>
    <t xml:space="preserve"> לא מעוניין כלל</t>
  </si>
  <si>
    <t xml:space="preserve"> מעוניין במידה רבה מאוד</t>
  </si>
  <si>
    <t xml:space="preserve"> מעוניין במידה רבה</t>
  </si>
  <si>
    <t xml:space="preserve"> מעוניין במידה בינונית</t>
  </si>
  <si>
    <t xml:space="preserve"> מעוניין במידה מועטה</t>
  </si>
  <si>
    <t>תחומי למידה באינטרנט</t>
  </si>
  <si>
    <t xml:space="preserve">מספר ראיונות ללא המסרבים לענות </t>
  </si>
  <si>
    <t>באיזה שפה תעדיף שיהיה אתר האינטרנט</t>
  </si>
  <si>
    <t>אין הבדל מבחינתי אם יהיה בערבית או בעברית (עבור לשאלה 6)</t>
  </si>
  <si>
    <t>אני לא גולש באינטרנט או לא רלוונטי</t>
  </si>
  <si>
    <t>בשפה העברית (עבור לשאלה 6)</t>
  </si>
  <si>
    <t>בשפה הערבית</t>
  </si>
  <si>
    <t xml:space="preserve">אין הבדל מבחינתי אם יהיה בערבית או בעברית </t>
  </si>
  <si>
    <t xml:space="preserve">בשפה העברית </t>
  </si>
  <si>
    <t>בשפה העברית</t>
  </si>
  <si>
    <t>אין הבדל מבחינתי אם יהיה בערבית או בעברית</t>
  </si>
  <si>
    <t>סה"ה</t>
  </si>
  <si>
    <t xml:space="preserve"> ממוצע</t>
  </si>
  <si>
    <t>(8+)</t>
  </si>
  <si>
    <t>אתה קורא חדשות באינטרנט</t>
  </si>
  <si>
    <t>אני קורא באתרי חדשות בשפות שונות (תשובות 1+2+3 נכונות)</t>
  </si>
  <si>
    <t>כן, באתרי חדשות בינלאומיים בערבית (כגון: אלג'זירה, אלערבייה , shasha news, ramallah news, wattan.tv)</t>
  </si>
  <si>
    <t>כן, באתרי חדשות ישראליים בעברית (כגון ynet, walla וכד')</t>
  </si>
  <si>
    <t>כן, באתרי חדשות ישראליים בערבית (כגון PANET, ALARAB, BOKRA)</t>
  </si>
  <si>
    <t>לא. אני לא קורא חדשות באינטרנט</t>
  </si>
  <si>
    <t>היית צופה בסרטון שלא מדבר בשפה הערבית</t>
  </si>
  <si>
    <t>כן, אך זה מפריע לי</t>
  </si>
  <si>
    <t>כן, לא מפריע לי</t>
  </si>
  <si>
    <t>כן, רק אם יש כתוביות בערבית</t>
  </si>
  <si>
    <t>לא הייתי צופה. הייתי סוגר אותו מיד.</t>
  </si>
  <si>
    <t>קריאת חדשות באינטרנט לפי רמת השכלה</t>
  </si>
  <si>
    <t>Nדרוזי</t>
  </si>
  <si>
    <t>Nמוסלמי</t>
  </si>
  <si>
    <t>Nנוצרי</t>
  </si>
  <si>
    <t>קריאת חדשות באינטרנט לפי דת</t>
  </si>
  <si>
    <t>קריאת חדשות באינטרנט לפי מצב כלכלי</t>
  </si>
  <si>
    <t>את מי לדעתך יש להדריך שימוש באינטרנט</t>
  </si>
  <si>
    <t>הורים לילדים (25-40)</t>
  </si>
  <si>
    <t>ילדים וילדות עד גיל 13</t>
  </si>
  <si>
    <t>מבוגרים (40 ומעלה)</t>
  </si>
  <si>
    <t>נערים ונערות (בגיל 13-18)</t>
  </si>
  <si>
    <t>צעירים (18-25)</t>
  </si>
  <si>
    <t>איך היית רוצה ללמוד</t>
  </si>
  <si>
    <t>לא מעוניין ללמוד</t>
  </si>
  <si>
    <t>למידה עצמית באמצעות ערכה מהאינטרנט</t>
  </si>
  <si>
    <t>סרטונים קצרים באינטרנט</t>
  </si>
  <si>
    <t>קורסים באינטרנט</t>
  </si>
  <si>
    <t>קורסים בכיתה אף אם זה מחוץ לישוב</t>
  </si>
  <si>
    <t>קורסים בכיתה בתוך הישוב</t>
  </si>
  <si>
    <t>איך היית רוצה ללמוד (לפי דת)</t>
  </si>
  <si>
    <t>איך היית רוצה ללמוד (לפי רמת השכלה)</t>
  </si>
  <si>
    <t>איך היית רוצה ללמוד (לפי מספר נפשות במשפחה)</t>
  </si>
  <si>
    <t>איך היית רוצה ללמוד (לפי מידת דתיות)</t>
  </si>
  <si>
    <t>איך היית רוצה ללמוד (לפי מצב כלכלי)</t>
  </si>
  <si>
    <t>גלישה באינטרנט לפי מספר נפשות במשק בית</t>
  </si>
  <si>
    <t>אין לי זמן</t>
  </si>
  <si>
    <t>המרואיינת עיוורת</t>
  </si>
  <si>
    <t>N(דתי עד דתי מאוד)</t>
  </si>
  <si>
    <t>N(לא דתי עד חילוני)</t>
  </si>
  <si>
    <t>למי יש טלפון חכם לפי דת</t>
  </si>
  <si>
    <t>למי יש טלפון חכם לפי מספר נפשות במשפחה</t>
  </si>
  <si>
    <t>למי יש טלפון חכם לפי רמת השכלה</t>
  </si>
  <si>
    <t>שפת אתר האינטרנט המועדפת לפי דת</t>
  </si>
  <si>
    <t xml:space="preserve">גברים </t>
  </si>
  <si>
    <t>שיעור באחוזים מסה"כ</t>
  </si>
  <si>
    <t>שיעור באחוזים מסה"כ  בניפוי לא קורא חדשות באינטרנט</t>
  </si>
  <si>
    <t>מוסלמים</t>
  </si>
  <si>
    <t>נוצרים</t>
  </si>
  <si>
    <t>דרוזים</t>
  </si>
  <si>
    <t>תחומי למידה מועדפים לפי דת</t>
  </si>
  <si>
    <t>גלישה באינטרנט לפי השכלת מרואיין</t>
  </si>
  <si>
    <t>גלישה באינטרנט לפי מגדר בכל עדה</t>
  </si>
  <si>
    <t>שיעור מסה"כ באחוזים</t>
  </si>
  <si>
    <t xml:space="preserve">שיעור מסה"כ באחוזים </t>
  </si>
  <si>
    <t>מדוע אתה לא גולש באינטרנט לפי דת</t>
  </si>
  <si>
    <t>למי יש טלפון חכם לפי מידת דתיות</t>
  </si>
  <si>
    <t>למי יש טלפון חכם לפי מצב כלכלי</t>
  </si>
  <si>
    <t>האם היית צופה בסרטון בשפה הערבית לפי דתות</t>
  </si>
  <si>
    <t>האם היית צופה בסרטון בשפה הערבית לפי מידת דתיות</t>
  </si>
  <si>
    <t xml:space="preserve">שימוש באינטרנט (נשים וגברים) </t>
  </si>
  <si>
    <t xml:space="preserve">שימוש באינטרנט </t>
  </si>
  <si>
    <t>שימוש באינטרנט (הפרש בין גברים לנשים)</t>
  </si>
  <si>
    <t>את מי לדעתך יש להדריך שימוש באינטרנט (לפי רמת השכלה)</t>
  </si>
  <si>
    <t>את מי לדעתך יש להדריך שימוש באינטרנט (לפי דת)</t>
  </si>
  <si>
    <t xml:space="preserve"> מידה רבה עד רבה מאוד (גברים)</t>
  </si>
  <si>
    <t xml:space="preserve"> מידה רבה עד רבה מאוד (נשים)</t>
  </si>
  <si>
    <t xml:space="preserve">תחומי למידה באינטרנט </t>
  </si>
  <si>
    <t>העדפת תחומי למידה באינטרנט לפי מגדר</t>
  </si>
  <si>
    <t>תחומי למידה באינטרנט לפי דת</t>
  </si>
  <si>
    <t>נושא אחד שמלהיב אותך באינטרנט</t>
  </si>
  <si>
    <t>אין נושאים שמלהיבים אותי באינטרנט</t>
  </si>
  <si>
    <t>האפשרות להגיע למידע מכל מקום בלי צנזורה</t>
  </si>
  <si>
    <t>האפשרות לתקשר עם אנשים בכל העולם</t>
  </si>
  <si>
    <t>היכולת ללמוד דברים חדשים</t>
  </si>
  <si>
    <t>העושר של המידע בנושאים שמעניינים אותי</t>
  </si>
  <si>
    <t>שרוב הפעילות היא בחינם ואני לא צריך לשלם</t>
  </si>
  <si>
    <t>שפת אתר האינטרנט המועדפת לפי מצב כלכלי</t>
  </si>
  <si>
    <t>שפת אתר האינטרנט המועדפת לפי מידת דתיות</t>
  </si>
  <si>
    <t>שפת אתר האינטרנט המועדפת לפי מספר נפשות במשפחה</t>
  </si>
  <si>
    <t>שפת אתר האינטרנט המועדפת לפי השכלה</t>
  </si>
  <si>
    <t>שפת אתר האינטרנט המועדפת לפי מגדר</t>
  </si>
  <si>
    <t>נושא אחד שמלהיב אותך באינטרנט (לפי מגדר)</t>
  </si>
  <si>
    <t>נושא אחד שמלהיב אותך באינטרנט (לפי דת)</t>
  </si>
  <si>
    <t>נושא אחד שמלהיב אותך באינטרנט (לפי מידת דתיות)</t>
  </si>
  <si>
    <t>נושא אחד שמלהיב אותך באינטרנט (לפי מצב כלכלי)</t>
  </si>
  <si>
    <t>סטודנט לתואר ראשון ומעלה</t>
  </si>
  <si>
    <t>נושא אחד שמלהיב אותך באינטרנט (לפי השכלה)</t>
  </si>
  <si>
    <t>נושא אחד שמדאיג אותך באינטרנט</t>
  </si>
  <si>
    <t>אין נושאים שמדאיגים אותי באינטרנט</t>
  </si>
  <si>
    <t>חושש כי אהיה חשוף לעבירות והונאות על-ידי האקרים</t>
  </si>
  <si>
    <t>חושש כי זה מסוכן עבור ילדים קטינים</t>
  </si>
  <si>
    <t>חושש כי יש בו סרטונים ותוכן אלים</t>
  </si>
  <si>
    <t>חושש כי יש בו תוכן לא חינוכי, פוגעני או פורנוגרפי</t>
  </si>
  <si>
    <t>חושש כי פרטיותי תיפגע [גניבת מידע אישי, הפצת נתונים אודותי]</t>
  </si>
  <si>
    <t>נושא אחד שמדאיג אותך באינטרנט (לפי מגדר)</t>
  </si>
  <si>
    <t>תואר ראשון ומעלה</t>
  </si>
  <si>
    <t>נושא אחד שמדאיג אותך באינטרנט (לפי השכלה)</t>
  </si>
  <si>
    <t>נושא אחד שמדאיג אותך באינטרנט (לפי דת)</t>
  </si>
  <si>
    <t>נושא אחד שמדאיג אותך באינטרנט (לפי מידת דתיות)</t>
  </si>
  <si>
    <t>נושא אחד שמדאיג אותך באינטרנט (לפי מצב כלכלי)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</si>
</sst>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color theme="1"/>
      <name val="Calibri"/>
      <family val="2"/>
      <scheme val="minor"/>
    </font>
    <font>
      <b/>
      <sz val="11"/>
      <color rgb="FFFF000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1"/>
      <name val="Arial"/>
      <family val="2"/>
    </font>
    <font>
      <sz val="11"/>
      <color theme="0" tint="-0.249977111117893"/>
      <name val="Calibri"/>
      <family val="2"/>
      <charset val="177"/>
      <scheme val="minor"/>
    </font>
    <font>
      <sz val="11"/>
      <name val="David"/>
      <family val="2"/>
      <charset val="177"/>
    </font>
    <font>
      <sz val="11"/>
      <color theme="0" tint="-0.34998626667073579"/>
      <name val="Calibri"/>
      <family val="2"/>
      <charset val="177"/>
      <scheme val="minor"/>
    </font>
    <font>
      <sz val="11"/>
      <color theme="0" tint="-0.14999847407452621"/>
      <name val="Calibri"/>
      <family val="2"/>
      <charset val="177"/>
      <scheme val="minor"/>
    </font>
    <font>
      <b/>
      <sz val="11"/>
      <color theme="1"/>
      <name val="David"/>
      <family val="2"/>
      <charset val="177"/>
    </font>
    <font>
      <sz val="11"/>
      <color theme="0" tint="-0.14999847407452621"/>
      <name val="David"/>
      <family val="2"/>
      <charset val="177"/>
    </font>
    <font>
      <sz val="11"/>
      <color theme="0" tint="-0.34998626667073579"/>
      <name val="David"/>
      <family val="2"/>
      <charset val="177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David"/>
      <family val="2"/>
      <charset val="177"/>
    </font>
    <font>
      <b/>
      <sz val="11"/>
      <color theme="1"/>
      <name val="Calibri"/>
      <family val="2"/>
      <charset val="177"/>
      <scheme val="minor"/>
    </font>
    <font>
      <b/>
      <sz val="11"/>
      <color theme="0" tint="-0.14999847407452621"/>
      <name val="Calibri"/>
      <family val="2"/>
      <charset val="177"/>
      <scheme val="minor"/>
    </font>
    <font>
      <sz val="11"/>
      <color theme="0" tint="-0.249977111117893"/>
      <name val="David"/>
      <family val="2"/>
      <charset val="177"/>
    </font>
    <font>
      <b/>
      <sz val="11"/>
      <color rgb="FF00B050"/>
      <name val="David"/>
      <family val="2"/>
      <charset val="177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auto="1"/>
      </left>
      <right style="dashDot">
        <color auto="1"/>
      </right>
      <top style="double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ouble">
        <color auto="1"/>
      </top>
      <bottom style="dashDot">
        <color auto="1"/>
      </bottom>
      <diagonal/>
    </border>
    <border>
      <left style="dashDot">
        <color auto="1"/>
      </left>
      <right style="double">
        <color auto="1"/>
      </right>
      <top style="double">
        <color auto="1"/>
      </top>
      <bottom style="dashDot">
        <color auto="1"/>
      </bottom>
      <diagonal/>
    </border>
    <border>
      <left style="double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ouble">
        <color auto="1"/>
      </right>
      <top style="dashDot">
        <color auto="1"/>
      </top>
      <bottom style="dashDot">
        <color auto="1"/>
      </bottom>
      <diagonal/>
    </border>
    <border>
      <left style="double">
        <color auto="1"/>
      </left>
      <right style="dashDot">
        <color auto="1"/>
      </right>
      <top style="dashDot">
        <color auto="1"/>
      </top>
      <bottom style="double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ouble">
        <color auto="1"/>
      </bottom>
      <diagonal/>
    </border>
    <border>
      <left style="dashDot">
        <color auto="1"/>
      </left>
      <right style="double">
        <color auto="1"/>
      </right>
      <top style="dashDot">
        <color auto="1"/>
      </top>
      <bottom style="double">
        <color auto="1"/>
      </bottom>
      <diagonal/>
    </border>
    <border>
      <left style="double">
        <color auto="1"/>
      </left>
      <right style="dashDot">
        <color auto="1"/>
      </right>
      <top/>
      <bottom style="dashDot">
        <color auto="1"/>
      </bottom>
      <diagonal/>
    </border>
    <border>
      <left style="dashDot">
        <color auto="1"/>
      </left>
      <right style="dashDot">
        <color auto="1"/>
      </right>
      <top/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 style="double">
        <color auto="1"/>
      </right>
      <top style="dashDot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auto="1"/>
      </left>
      <right style="double">
        <color auto="1"/>
      </right>
      <top/>
      <bottom style="dashDot">
        <color auto="1"/>
      </bottom>
      <diagonal/>
    </border>
    <border>
      <left style="double">
        <color auto="1"/>
      </left>
      <right/>
      <top style="dashDot">
        <color auto="1"/>
      </top>
      <bottom style="dashDot">
        <color auto="1"/>
      </bottom>
      <diagonal/>
    </border>
    <border>
      <left/>
      <right style="dashDot">
        <color auto="1"/>
      </right>
      <top style="dashDot">
        <color auto="1"/>
      </top>
      <bottom style="dashDot">
        <color auto="1"/>
      </bottom>
      <diagonal/>
    </border>
    <border>
      <left style="double">
        <color auto="1"/>
      </left>
      <right/>
      <top style="dashDot">
        <color auto="1"/>
      </top>
      <bottom style="double">
        <color auto="1"/>
      </bottom>
      <diagonal/>
    </border>
    <border>
      <left/>
      <right style="dashDot">
        <color auto="1"/>
      </right>
      <top style="dashDot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ashDot">
        <color auto="1"/>
      </bottom>
      <diagonal/>
    </border>
    <border>
      <left style="double">
        <color auto="1"/>
      </left>
      <right style="dashDot">
        <color auto="1"/>
      </right>
      <top/>
      <bottom/>
      <diagonal/>
    </border>
    <border>
      <left style="double">
        <color auto="1"/>
      </left>
      <right style="dashDot">
        <color auto="1"/>
      </right>
      <top/>
      <bottom style="double">
        <color auto="1"/>
      </bottom>
      <diagonal/>
    </border>
    <border>
      <left style="double">
        <color auto="1"/>
      </left>
      <right style="dashDot">
        <color auto="1"/>
      </right>
      <top style="double">
        <color auto="1"/>
      </top>
      <bottom/>
      <diagonal/>
    </border>
    <border>
      <left style="dashDot">
        <color auto="1"/>
      </left>
      <right style="dashDot">
        <color auto="1"/>
      </right>
      <top style="double">
        <color auto="1"/>
      </top>
      <bottom/>
      <diagonal/>
    </border>
    <border>
      <left style="dashDot">
        <color auto="1"/>
      </left>
      <right style="double">
        <color auto="1"/>
      </right>
      <top style="double">
        <color auto="1"/>
      </top>
      <bottom/>
      <diagonal/>
    </border>
    <border>
      <left style="dashDot">
        <color auto="1"/>
      </left>
      <right style="dashDot">
        <color auto="1"/>
      </right>
      <top style="medium">
        <color indexed="64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medium">
        <color indexed="64"/>
      </bottom>
      <diagonal/>
    </border>
    <border>
      <left style="double">
        <color auto="1"/>
      </left>
      <right style="dashDot">
        <color auto="1"/>
      </right>
      <top style="medium">
        <color indexed="64"/>
      </top>
      <bottom/>
      <diagonal/>
    </border>
    <border>
      <left style="dashDot">
        <color auto="1"/>
      </left>
      <right style="double">
        <color auto="1"/>
      </right>
      <top style="medium">
        <color indexed="64"/>
      </top>
      <bottom style="dashDot">
        <color auto="1"/>
      </bottom>
      <diagonal/>
    </border>
    <border>
      <left style="double">
        <color auto="1"/>
      </left>
      <right style="dashDot">
        <color auto="1"/>
      </right>
      <top/>
      <bottom style="medium">
        <color indexed="64"/>
      </bottom>
      <diagonal/>
    </border>
    <border>
      <left style="dashDot">
        <color auto="1"/>
      </left>
      <right style="double">
        <color auto="1"/>
      </right>
      <top style="dashDot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1">
    <xf numFmtId="0" fontId="0" fillId="0" borderId="0" xfId="0"/>
    <xf numFmtId="0" fontId="3" fillId="2" borderId="4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11" xfId="0" applyFont="1" applyBorder="1"/>
    <xf numFmtId="0" fontId="2" fillId="0" borderId="8" xfId="0" applyFont="1" applyBorder="1"/>
    <xf numFmtId="9" fontId="2" fillId="0" borderId="5" xfId="1" applyFont="1" applyBorder="1" applyAlignment="1">
      <alignment horizontal="center" vertical="center"/>
    </xf>
    <xf numFmtId="9" fontId="2" fillId="0" borderId="11" xfId="1" applyFont="1" applyBorder="1" applyAlignment="1">
      <alignment horizontal="center" vertical="center"/>
    </xf>
    <xf numFmtId="9" fontId="2" fillId="0" borderId="5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9" fontId="2" fillId="0" borderId="8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2" fillId="0" borderId="6" xfId="1" applyFont="1" applyBorder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9" fontId="2" fillId="0" borderId="6" xfId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9" fontId="2" fillId="4" borderId="5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9" fontId="2" fillId="0" borderId="9" xfId="1" applyFont="1" applyBorder="1" applyAlignment="1">
      <alignment horizontal="center" vertical="center"/>
    </xf>
    <xf numFmtId="9" fontId="7" fillId="3" borderId="5" xfId="1" applyFont="1" applyFill="1" applyBorder="1" applyAlignment="1">
      <alignment horizontal="center" vertical="center"/>
    </xf>
    <xf numFmtId="9" fontId="0" fillId="5" borderId="12" xfId="1" applyFont="1" applyFill="1" applyBorder="1" applyAlignment="1">
      <alignment horizontal="center"/>
    </xf>
    <xf numFmtId="9" fontId="0" fillId="0" borderId="13" xfId="1" applyFont="1" applyBorder="1" applyAlignment="1">
      <alignment horizontal="center"/>
    </xf>
    <xf numFmtId="0" fontId="0" fillId="0" borderId="11" xfId="0" applyBorder="1" applyAlignment="1">
      <alignment horizontal="center"/>
    </xf>
    <xf numFmtId="9" fontId="2" fillId="0" borderId="15" xfId="1" applyFont="1" applyBorder="1" applyAlignment="1">
      <alignment horizontal="center" vertic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9" fontId="2" fillId="0" borderId="2" xfId="1" applyFont="1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9" fontId="6" fillId="0" borderId="8" xfId="1" applyFont="1" applyBorder="1" applyAlignment="1">
      <alignment horizontal="center" vertical="center"/>
    </xf>
    <xf numFmtId="9" fontId="2" fillId="4" borderId="2" xfId="1" applyFont="1" applyFill="1" applyBorder="1" applyAlignment="1">
      <alignment horizontal="center" vertical="center"/>
    </xf>
    <xf numFmtId="9" fontId="2" fillId="4" borderId="8" xfId="1" applyFont="1" applyFill="1" applyBorder="1" applyAlignment="1">
      <alignment horizontal="center" vertical="center"/>
    </xf>
    <xf numFmtId="9" fontId="2" fillId="5" borderId="2" xfId="1" applyFont="1" applyFill="1" applyBorder="1" applyAlignment="1">
      <alignment horizontal="center" vertical="center"/>
    </xf>
    <xf numFmtId="9" fontId="2" fillId="5" borderId="5" xfId="1" applyFont="1" applyFill="1" applyBorder="1" applyAlignment="1">
      <alignment horizontal="center" vertical="center"/>
    </xf>
    <xf numFmtId="9" fontId="7" fillId="5" borderId="8" xfId="1" applyFont="1" applyFill="1" applyBorder="1" applyAlignment="1">
      <alignment horizontal="center" vertical="center"/>
    </xf>
    <xf numFmtId="9" fontId="0" fillId="3" borderId="12" xfId="1" applyFont="1" applyFill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readingOrder="2"/>
    </xf>
    <xf numFmtId="0" fontId="3" fillId="6" borderId="4" xfId="0" applyFont="1" applyFill="1" applyBorder="1" applyAlignment="1">
      <alignment horizontal="right" vertical="center" wrapText="1" readingOrder="2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 wrapText="1"/>
    </xf>
    <xf numFmtId="9" fontId="2" fillId="6" borderId="5" xfId="1" applyFont="1" applyFill="1" applyBorder="1" applyAlignment="1">
      <alignment horizontal="center" vertical="center"/>
    </xf>
    <xf numFmtId="9" fontId="2" fillId="6" borderId="6" xfId="0" applyNumberFormat="1" applyFont="1" applyFill="1" applyBorder="1" applyAlignment="1">
      <alignment horizontal="center" vertical="center"/>
    </xf>
    <xf numFmtId="0" fontId="9" fillId="0" borderId="0" xfId="0" applyFont="1"/>
    <xf numFmtId="9" fontId="9" fillId="0" borderId="0" xfId="1" applyFont="1" applyAlignment="1">
      <alignment horizontal="center"/>
    </xf>
    <xf numFmtId="0" fontId="0" fillId="0" borderId="0" xfId="0"/>
    <xf numFmtId="0" fontId="3" fillId="2" borderId="4" xfId="0" applyFont="1" applyFill="1" applyBorder="1" applyAlignment="1">
      <alignment horizontal="right" readingOrder="2"/>
    </xf>
    <xf numFmtId="0" fontId="3" fillId="6" borderId="4" xfId="0" applyFont="1" applyFill="1" applyBorder="1" applyAlignment="1">
      <alignment horizontal="right" readingOrder="2"/>
    </xf>
    <xf numFmtId="0" fontId="3" fillId="2" borderId="7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4" xfId="0" applyFont="1" applyFill="1" applyBorder="1" applyAlignment="1">
      <alignment horizontal="right" wrapText="1" readingOrder="2"/>
    </xf>
    <xf numFmtId="9" fontId="0" fillId="6" borderId="5" xfId="0" applyNumberFormat="1" applyFill="1" applyBorder="1" applyAlignment="1">
      <alignment horizontal="center" vertical="center"/>
    </xf>
    <xf numFmtId="9" fontId="0" fillId="6" borderId="6" xfId="0" applyNumberForma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9" fontId="0" fillId="3" borderId="5" xfId="0" applyNumberForma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0" fillId="4" borderId="5" xfId="0" applyNumberForma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center" vertical="center" wrapText="1"/>
    </xf>
    <xf numFmtId="9" fontId="2" fillId="6" borderId="6" xfId="0" applyNumberFormat="1" applyFont="1" applyFill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/>
    <xf numFmtId="0" fontId="3" fillId="2" borderId="4" xfId="0" applyFont="1" applyFill="1" applyBorder="1" applyAlignment="1">
      <alignment horizontal="center" vertical="center" readingOrder="2"/>
    </xf>
    <xf numFmtId="0" fontId="3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readingOrder="2"/>
    </xf>
    <xf numFmtId="0" fontId="0" fillId="0" borderId="0" xfId="0" applyAlignment="1">
      <alignment wrapText="1"/>
    </xf>
    <xf numFmtId="0" fontId="0" fillId="7" borderId="0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right" vertical="center"/>
    </xf>
    <xf numFmtId="9" fontId="2" fillId="0" borderId="5" xfId="1" applyFont="1" applyBorder="1" applyAlignment="1">
      <alignment horizontal="center" vertical="center" wrapText="1"/>
    </xf>
    <xf numFmtId="9" fontId="2" fillId="0" borderId="6" xfId="1" applyFont="1" applyBorder="1" applyAlignment="1">
      <alignment horizontal="center" vertical="center" wrapText="1"/>
    </xf>
    <xf numFmtId="9" fontId="2" fillId="0" borderId="8" xfId="1" applyFont="1" applyBorder="1" applyAlignment="1">
      <alignment horizontal="center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0" borderId="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6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right"/>
    </xf>
    <xf numFmtId="0" fontId="3" fillId="6" borderId="4" xfId="0" applyFont="1" applyFill="1" applyBorder="1" applyAlignment="1">
      <alignment horizontal="right" wrapText="1"/>
    </xf>
    <xf numFmtId="0" fontId="2" fillId="6" borderId="5" xfId="0" applyFont="1" applyFill="1" applyBorder="1" applyAlignment="1">
      <alignment horizontal="center" vertical="center" wrapText="1" readingOrder="2"/>
    </xf>
    <xf numFmtId="0" fontId="2" fillId="6" borderId="6" xfId="0" applyFont="1" applyFill="1" applyBorder="1" applyAlignment="1">
      <alignment horizontal="center" vertical="center" wrapText="1" readingOrder="2"/>
    </xf>
    <xf numFmtId="9" fontId="2" fillId="6" borderId="5" xfId="1" applyFont="1" applyFill="1" applyBorder="1" applyAlignment="1">
      <alignment horizontal="center" vertical="center" wrapText="1" readingOrder="2"/>
    </xf>
    <xf numFmtId="9" fontId="2" fillId="6" borderId="6" xfId="1" applyFont="1" applyFill="1" applyBorder="1" applyAlignment="1">
      <alignment horizontal="center" vertical="center" wrapText="1" readingOrder="2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7" borderId="5" xfId="1" applyFont="1" applyFill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 vertical="center" wrapText="1" readingOrder="2"/>
    </xf>
    <xf numFmtId="9" fontId="2" fillId="0" borderId="3" xfId="1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/>
    </xf>
    <xf numFmtId="9" fontId="2" fillId="0" borderId="14" xfId="1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right" vertical="center" wrapText="1" readingOrder="2"/>
    </xf>
    <xf numFmtId="0" fontId="2" fillId="6" borderId="4" xfId="0" applyFont="1" applyFill="1" applyBorder="1" applyAlignment="1">
      <alignment horizontal="right" vertical="center" wrapText="1"/>
    </xf>
    <xf numFmtId="9" fontId="2" fillId="6" borderId="6" xfId="0" applyNumberFormat="1" applyFont="1" applyFill="1" applyBorder="1" applyAlignment="1">
      <alignment horizontal="center" vertical="center" wrapText="1" readingOrder="2"/>
    </xf>
    <xf numFmtId="0" fontId="2" fillId="4" borderId="0" xfId="0" applyFont="1" applyFill="1" applyAlignment="1">
      <alignment horizontal="center" vertical="center" wrapText="1"/>
    </xf>
    <xf numFmtId="9" fontId="2" fillId="3" borderId="8" xfId="1" applyFont="1" applyFill="1" applyBorder="1" applyAlignment="1">
      <alignment horizontal="center" vertical="center" wrapText="1"/>
    </xf>
    <xf numFmtId="9" fontId="2" fillId="4" borderId="5" xfId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9" fontId="2" fillId="3" borderId="5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2" fillId="0" borderId="0" xfId="0" applyFont="1"/>
    <xf numFmtId="0" fontId="13" fillId="4" borderId="0" xfId="0" applyFont="1" applyFill="1" applyBorder="1" applyAlignment="1">
      <alignment horizontal="center" vertical="center"/>
    </xf>
    <xf numFmtId="0" fontId="15" fillId="0" borderId="1" xfId="0" applyFont="1" applyBorder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/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right"/>
    </xf>
    <xf numFmtId="0" fontId="15" fillId="0" borderId="14" xfId="0" applyFont="1" applyBorder="1"/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0" fontId="15" fillId="0" borderId="4" xfId="0" applyFont="1" applyBorder="1"/>
    <xf numFmtId="0" fontId="13" fillId="4" borderId="0" xfId="0" applyFont="1" applyFill="1" applyAlignment="1">
      <alignment horizontal="center" vertical="center" wrapText="1"/>
    </xf>
    <xf numFmtId="9" fontId="2" fillId="3" borderId="14" xfId="1" applyFont="1" applyFill="1" applyBorder="1" applyAlignment="1">
      <alignment horizontal="center" vertical="center" wrapText="1"/>
    </xf>
    <xf numFmtId="9" fontId="2" fillId="6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2" fillId="7" borderId="0" xfId="0" applyFont="1" applyFill="1"/>
    <xf numFmtId="0" fontId="2" fillId="0" borderId="11" xfId="0" applyFont="1" applyBorder="1" applyAlignment="1">
      <alignment horizontal="center" vertical="center" wrapText="1"/>
    </xf>
    <xf numFmtId="9" fontId="2" fillId="0" borderId="15" xfId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9" fontId="2" fillId="0" borderId="30" xfId="1" applyFont="1" applyBorder="1" applyAlignment="1">
      <alignment horizontal="center" vertical="center" wrapText="1"/>
    </xf>
    <xf numFmtId="9" fontId="2" fillId="0" borderId="32" xfId="1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 readingOrder="2"/>
    </xf>
    <xf numFmtId="9" fontId="13" fillId="2" borderId="26" xfId="1" applyFont="1" applyFill="1" applyBorder="1" applyAlignment="1">
      <alignment horizontal="center" vertical="center" wrapText="1" readingOrder="2"/>
    </xf>
    <xf numFmtId="9" fontId="13" fillId="0" borderId="6" xfId="1" applyFont="1" applyBorder="1" applyAlignment="1">
      <alignment horizontal="center" vertical="center" wrapText="1"/>
    </xf>
    <xf numFmtId="0" fontId="0" fillId="7" borderId="0" xfId="0" applyFill="1"/>
    <xf numFmtId="9" fontId="13" fillId="0" borderId="5" xfId="1" applyFont="1" applyBorder="1" applyAlignment="1">
      <alignment horizontal="center" vertical="center" wrapText="1"/>
    </xf>
    <xf numFmtId="9" fontId="13" fillId="4" borderId="5" xfId="1" applyFont="1" applyFill="1" applyBorder="1" applyAlignment="1">
      <alignment horizontal="center" vertical="center" wrapText="1"/>
    </xf>
    <xf numFmtId="0" fontId="12" fillId="7" borderId="0" xfId="0" applyFont="1" applyFill="1"/>
    <xf numFmtId="9" fontId="2" fillId="0" borderId="5" xfId="1" applyNumberFormat="1" applyFont="1" applyBorder="1" applyAlignment="1">
      <alignment horizontal="center" vertical="center" wrapText="1"/>
    </xf>
    <xf numFmtId="9" fontId="2" fillId="0" borderId="6" xfId="1" applyNumberFormat="1" applyFont="1" applyBorder="1" applyAlignment="1">
      <alignment horizontal="center" vertical="center" wrapText="1"/>
    </xf>
    <xf numFmtId="9" fontId="2" fillId="0" borderId="8" xfId="1" applyNumberFormat="1" applyFont="1" applyBorder="1" applyAlignment="1">
      <alignment horizontal="center" vertical="center" wrapText="1"/>
    </xf>
    <xf numFmtId="9" fontId="2" fillId="0" borderId="9" xfId="1" applyNumberFormat="1" applyFont="1" applyBorder="1" applyAlignment="1">
      <alignment horizontal="center" vertical="center" wrapText="1"/>
    </xf>
    <xf numFmtId="9" fontId="18" fillId="0" borderId="5" xfId="1" applyFont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8" xfId="0" applyFont="1" applyBorder="1" applyAlignment="1">
      <alignment horizontal="center"/>
    </xf>
    <xf numFmtId="9" fontId="2" fillId="0" borderId="8" xfId="1" applyFont="1" applyBorder="1" applyAlignment="1">
      <alignment horizontal="center"/>
    </xf>
    <xf numFmtId="9" fontId="2" fillId="0" borderId="9" xfId="1" applyFont="1" applyBorder="1" applyAlignment="1">
      <alignment horizontal="center"/>
    </xf>
    <xf numFmtId="0" fontId="12" fillId="0" borderId="14" xfId="0" applyFont="1" applyBorder="1"/>
    <xf numFmtId="0" fontId="14" fillId="0" borderId="14" xfId="0" applyFont="1" applyBorder="1" applyAlignment="1">
      <alignment horizontal="center" vertical="center" wrapText="1"/>
    </xf>
    <xf numFmtId="0" fontId="12" fillId="4" borderId="0" xfId="0" applyFont="1" applyFill="1"/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9" fillId="0" borderId="14" xfId="0" applyFont="1" applyBorder="1"/>
    <xf numFmtId="0" fontId="9" fillId="0" borderId="14" xfId="0" applyFont="1" applyBorder="1" applyAlignment="1">
      <alignment readingOrder="2"/>
    </xf>
    <xf numFmtId="10" fontId="2" fillId="0" borderId="6" xfId="0" applyNumberFormat="1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2"/>
    </xf>
    <xf numFmtId="0" fontId="21" fillId="0" borderId="14" xfId="0" applyFont="1" applyBorder="1"/>
    <xf numFmtId="0" fontId="3" fillId="4" borderId="0" xfId="0" applyFont="1" applyFill="1" applyAlignment="1">
      <alignment horizontal="center" vertical="center" wrapText="1"/>
    </xf>
    <xf numFmtId="0" fontId="14" fillId="0" borderId="14" xfId="0" applyFont="1" applyBorder="1"/>
    <xf numFmtId="9" fontId="14" fillId="0" borderId="14" xfId="1" applyFont="1" applyBorder="1"/>
    <xf numFmtId="9" fontId="14" fillId="0" borderId="14" xfId="0" applyNumberFormat="1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1" fillId="0" borderId="1" xfId="0" applyFont="1" applyBorder="1"/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/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/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3" fillId="2" borderId="4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2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7" borderId="0" xfId="0" applyFont="1" applyFill="1" applyBorder="1" applyAlignment="1">
      <alignment horizontal="right" vertical="center" wrapText="1"/>
    </xf>
    <xf numFmtId="9" fontId="2" fillId="7" borderId="0" xfId="1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3" fillId="7" borderId="0" xfId="0" applyFont="1" applyFill="1" applyBorder="1" applyAlignment="1">
      <alignment horizontal="right" vertical="center"/>
    </xf>
    <xf numFmtId="9" fontId="13" fillId="7" borderId="0" xfId="1" applyFont="1" applyFill="1" applyBorder="1" applyAlignment="1">
      <alignment horizontal="center" vertical="center"/>
    </xf>
    <xf numFmtId="9" fontId="2" fillId="6" borderId="5" xfId="1" applyFont="1" applyFill="1" applyBorder="1" applyAlignment="1">
      <alignment horizontal="center" vertical="center" wrapText="1"/>
    </xf>
    <xf numFmtId="9" fontId="2" fillId="7" borderId="6" xfId="1" applyFont="1" applyFill="1" applyBorder="1" applyAlignment="1">
      <alignment horizontal="center" vertical="center" wrapText="1"/>
    </xf>
    <xf numFmtId="9" fontId="2" fillId="7" borderId="8" xfId="1" applyFont="1" applyFill="1" applyBorder="1" applyAlignment="1">
      <alignment horizontal="center" vertical="center" wrapText="1"/>
    </xf>
    <xf numFmtId="9" fontId="2" fillId="7" borderId="9" xfId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9" fontId="2" fillId="2" borderId="3" xfId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9" fontId="3" fillId="0" borderId="6" xfId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 readingOrder="2"/>
    </xf>
    <xf numFmtId="0" fontId="19" fillId="2" borderId="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7" borderId="0" xfId="0" applyFont="1" applyFill="1"/>
    <xf numFmtId="0" fontId="21" fillId="0" borderId="0" xfId="0" applyFont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9" fontId="3" fillId="2" borderId="4" xfId="1" applyFont="1" applyFill="1" applyBorder="1"/>
    <xf numFmtId="0" fontId="0" fillId="7" borderId="0" xfId="0" applyFill="1" applyAlignment="1"/>
    <xf numFmtId="0" fontId="14" fillId="0" borderId="14" xfId="0" applyFont="1" applyBorder="1" applyAlignment="1">
      <alignment horizontal="center" vertical="center"/>
    </xf>
    <xf numFmtId="0" fontId="2" fillId="7" borderId="0" xfId="0" applyFont="1" applyFill="1" applyAlignment="1"/>
    <xf numFmtId="0" fontId="3" fillId="4" borderId="0" xfId="0" applyFont="1" applyFill="1" applyAlignment="1">
      <alignment horizontal="center" vertical="center"/>
    </xf>
    <xf numFmtId="0" fontId="2" fillId="0" borderId="0" xfId="0" applyFont="1" applyAlignment="1">
      <alignment wrapText="1"/>
    </xf>
    <xf numFmtId="9" fontId="3" fillId="0" borderId="5" xfId="1" applyFont="1" applyBorder="1" applyAlignment="1">
      <alignment horizontal="center" vertical="center"/>
    </xf>
    <xf numFmtId="9" fontId="22" fillId="0" borderId="8" xfId="1" applyFont="1" applyBorder="1" applyAlignment="1">
      <alignment horizontal="center" vertical="center"/>
    </xf>
    <xf numFmtId="9" fontId="3" fillId="0" borderId="9" xfId="1" applyFont="1" applyBorder="1" applyAlignment="1">
      <alignment horizontal="center" vertical="center"/>
    </xf>
    <xf numFmtId="9" fontId="22" fillId="0" borderId="5" xfId="1" applyFont="1" applyBorder="1" applyAlignment="1">
      <alignment horizontal="center" vertical="center" wrapText="1"/>
    </xf>
    <xf numFmtId="9" fontId="22" fillId="0" borderId="8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9" fontId="10" fillId="6" borderId="5" xfId="0" applyNumberFormat="1" applyFont="1" applyFill="1" applyBorder="1" applyAlignment="1">
      <alignment horizontal="center" vertical="center" wrapText="1"/>
    </xf>
    <xf numFmtId="9" fontId="10" fillId="6" borderId="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9" fontId="10" fillId="0" borderId="5" xfId="1" applyFont="1" applyBorder="1" applyAlignment="1">
      <alignment horizontal="center" vertical="center" wrapText="1"/>
    </xf>
    <xf numFmtId="9" fontId="10" fillId="0" borderId="6" xfId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9" fontId="10" fillId="0" borderId="8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9" fontId="2" fillId="7" borderId="0" xfId="1" applyFont="1" applyFill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9" fontId="2" fillId="6" borderId="5" xfId="0" applyNumberFormat="1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9" fontId="2" fillId="2" borderId="6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4" fillId="4" borderId="2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center" vertical="center" readingOrder="2"/>
    </xf>
    <xf numFmtId="0" fontId="3" fillId="2" borderId="17" xfId="0" applyFont="1" applyFill="1" applyBorder="1" applyAlignment="1">
      <alignment horizontal="center" vertical="center" readingOrder="2"/>
    </xf>
    <xf numFmtId="0" fontId="3" fillId="2" borderId="18" xfId="0" applyFont="1" applyFill="1" applyBorder="1" applyAlignment="1">
      <alignment horizontal="center" vertical="center" readingOrder="2"/>
    </xf>
    <xf numFmtId="0" fontId="3" fillId="2" borderId="19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4" fillId="4" borderId="2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5" xfId="1" applyNumberFormat="1" applyFont="1" applyBorder="1" applyAlignment="1">
      <alignment horizontal="center" vertical="center" wrapText="1"/>
    </xf>
    <xf numFmtId="1" fontId="2" fillId="0" borderId="8" xfId="1" applyNumberFormat="1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right" vertical="center" wrapText="1"/>
    </xf>
    <xf numFmtId="0" fontId="13" fillId="2" borderId="23" xfId="0" applyFont="1" applyFill="1" applyBorder="1" applyAlignment="1">
      <alignment horizontal="right" vertical="center" wrapText="1"/>
    </xf>
    <xf numFmtId="0" fontId="13" fillId="2" borderId="29" xfId="0" applyFont="1" applyFill="1" applyBorder="1" applyAlignment="1">
      <alignment horizontal="right" vertical="center" wrapText="1"/>
    </xf>
    <xf numFmtId="0" fontId="13" fillId="2" borderId="31" xfId="0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לא גולשים באינטרנט לפי מידת דתיות</a:t>
            </a:r>
          </a:p>
        </c:rich>
      </c:tx>
      <c:layout/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'האם גולשים באינטרנט'!$I$10:$M$10</c:f>
              <c:strCache>
                <c:ptCount val="5"/>
                <c:pt idx="0">
                  <c:v>דתי מאוד</c:v>
                </c:pt>
                <c:pt idx="1">
                  <c:v>דתי</c:v>
                </c:pt>
                <c:pt idx="2">
                  <c:v>מסורתי</c:v>
                </c:pt>
                <c:pt idx="3">
                  <c:v>לא דתי</c:v>
                </c:pt>
                <c:pt idx="4">
                  <c:v>חילוני</c:v>
                </c:pt>
              </c:strCache>
            </c:strRef>
          </c:cat>
          <c:val>
            <c:numRef>
              <c:f>'האם גולשים באינטרנט'!$I$13:$M$13</c:f>
              <c:numCache>
                <c:formatCode>0%</c:formatCode>
                <c:ptCount val="5"/>
                <c:pt idx="0">
                  <c:v>0.5</c:v>
                </c:pt>
                <c:pt idx="1">
                  <c:v>0.36871508379888268</c:v>
                </c:pt>
                <c:pt idx="2">
                  <c:v>0.18794326241134751</c:v>
                </c:pt>
                <c:pt idx="3">
                  <c:v>0.16129032258064516</c:v>
                </c:pt>
                <c:pt idx="4">
                  <c:v>0.12244897959183673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6243584"/>
        <c:axId val="106245504"/>
        <c:axId val="0"/>
      </c:bar3DChart>
      <c:catAx>
        <c:axId val="106243584"/>
        <c:scaling>
          <c:orientation val="maxMin"/>
        </c:scaling>
        <c:delete val="0"/>
        <c:axPos val="b"/>
        <c:majorTickMark val="none"/>
        <c:minorTickMark val="none"/>
        <c:tickLblPos val="nextTo"/>
        <c:crossAx val="106245504"/>
        <c:crosses val="autoZero"/>
        <c:auto val="1"/>
        <c:lblAlgn val="ctr"/>
        <c:lblOffset val="100"/>
        <c:noMultiLvlLbl val="0"/>
      </c:catAx>
      <c:valAx>
        <c:axId val="106245504"/>
        <c:scaling>
          <c:orientation val="minMax"/>
        </c:scaling>
        <c:delete val="0"/>
        <c:axPos val="r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0624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800" b="1" i="0" baseline="0">
                <a:solidFill>
                  <a:schemeClr val="bg1"/>
                </a:solidFill>
                <a:effectLst/>
              </a:rPr>
              <a:t>לא גולשים באינטרנט לפי הכנסה</a:t>
            </a:r>
            <a:endParaRPr lang="he-IL">
              <a:solidFill>
                <a:schemeClr val="bg1"/>
              </a:solidFill>
              <a:effectLst/>
            </a:endParaRPr>
          </a:p>
        </c:rich>
      </c:tx>
      <c:layout/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'האם גולשים באינטרנט'!$R$10:$V$10</c:f>
              <c:strCache>
                <c:ptCount val="5"/>
                <c:pt idx="0">
                  <c:v>הרבה יותר מהממוצע</c:v>
                </c:pt>
                <c:pt idx="1">
                  <c:v>קצת יותר מהממוצע</c:v>
                </c:pt>
                <c:pt idx="2">
                  <c:v>ממוצע</c:v>
                </c:pt>
                <c:pt idx="3">
                  <c:v>פחות מהממוצע</c:v>
                </c:pt>
                <c:pt idx="4">
                  <c:v>הרבה מתחת לממוצע</c:v>
                </c:pt>
              </c:strCache>
            </c:strRef>
          </c:cat>
          <c:val>
            <c:numRef>
              <c:f>'האם גולשים באינטרנט'!$R$13:$V$13</c:f>
              <c:numCache>
                <c:formatCode>0%</c:formatCode>
                <c:ptCount val="5"/>
                <c:pt idx="0">
                  <c:v>0</c:v>
                </c:pt>
                <c:pt idx="1">
                  <c:v>9.6153846153846159E-2</c:v>
                </c:pt>
                <c:pt idx="2">
                  <c:v>7.1428571428571425E-2</c:v>
                </c:pt>
                <c:pt idx="3">
                  <c:v>0.22099447513812154</c:v>
                </c:pt>
                <c:pt idx="4">
                  <c:v>0.43781094527363185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7163008"/>
        <c:axId val="107172992"/>
        <c:axId val="0"/>
      </c:bar3DChart>
      <c:catAx>
        <c:axId val="107163008"/>
        <c:scaling>
          <c:orientation val="maxMin"/>
        </c:scaling>
        <c:delete val="0"/>
        <c:axPos val="b"/>
        <c:majorTickMark val="none"/>
        <c:minorTickMark val="none"/>
        <c:tickLblPos val="nextTo"/>
        <c:crossAx val="107172992"/>
        <c:crosses val="autoZero"/>
        <c:auto val="1"/>
        <c:lblAlgn val="ctr"/>
        <c:lblOffset val="100"/>
        <c:noMultiLvlLbl val="0"/>
      </c:catAx>
      <c:valAx>
        <c:axId val="107172992"/>
        <c:scaling>
          <c:orientation val="minMax"/>
        </c:scaling>
        <c:delete val="0"/>
        <c:axPos val="r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07163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17</xdr:row>
      <xdr:rowOff>138112</xdr:rowOff>
    </xdr:from>
    <xdr:to>
      <xdr:col>13</xdr:col>
      <xdr:colOff>647700</xdr:colOff>
      <xdr:row>30</xdr:row>
      <xdr:rowOff>28575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352425</xdr:colOff>
      <xdr:row>18</xdr:row>
      <xdr:rowOff>42861</xdr:rowOff>
    </xdr:from>
    <xdr:to>
      <xdr:col>21</xdr:col>
      <xdr:colOff>561975</xdr:colOff>
      <xdr:row>30</xdr:row>
      <xdr:rowOff>57151</xdr:rowOff>
    </xdr:to>
    <xdr:graphicFrame macro="">
      <xdr:nvGraphicFramePr>
        <xdr:cNvPr id="5" name="תרשים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123"/>
  <sheetViews>
    <sheetView rightToLeft="1" tabSelected="1" zoomScaleNormal="100" workbookViewId="0">
      <selection activeCell="A2" sqref="A2"/>
    </sheetView>
  </sheetViews>
  <sheetFormatPr defaultRowHeight="15"/>
  <cols>
    <col min="1" max="1" width="32.5703125" customWidth="1"/>
    <col min="2" max="2" width="12" customWidth="1"/>
    <col min="3" max="4" width="9.28515625" customWidth="1"/>
    <col min="5" max="5" width="10.85546875" customWidth="1"/>
    <col min="6" max="7" width="9.28515625" customWidth="1"/>
    <col min="8" max="8" width="34" bestFit="1" customWidth="1"/>
    <col min="9" max="9" width="9.28515625" customWidth="1"/>
    <col min="10" max="14" width="8.7109375" customWidth="1"/>
    <col min="17" max="17" width="21" bestFit="1" customWidth="1"/>
    <col min="18" max="18" width="10.140625" customWidth="1"/>
    <col min="19" max="25" width="9.28515625" customWidth="1"/>
    <col min="30" max="30" width="22" customWidth="1"/>
    <col min="31" max="39" width="8" customWidth="1"/>
    <col min="42" max="49" width="12" customWidth="1"/>
  </cols>
  <sheetData>
    <row r="1" spans="1:65">
      <c r="A1" s="196" t="s">
        <v>0</v>
      </c>
      <c r="B1" s="196" t="s">
        <v>2</v>
      </c>
      <c r="C1" s="196" t="s">
        <v>3</v>
      </c>
      <c r="D1" s="196" t="s">
        <v>1</v>
      </c>
      <c r="E1" s="186"/>
      <c r="F1" s="186"/>
      <c r="G1" s="186"/>
      <c r="H1" s="196" t="s">
        <v>0</v>
      </c>
      <c r="I1" s="196" t="s">
        <v>43</v>
      </c>
      <c r="J1" s="196" t="s">
        <v>42</v>
      </c>
      <c r="K1" s="196" t="s">
        <v>46</v>
      </c>
      <c r="L1" s="196" t="s">
        <v>45</v>
      </c>
      <c r="M1" s="196" t="s">
        <v>44</v>
      </c>
      <c r="N1" s="196" t="s">
        <v>1</v>
      </c>
      <c r="O1" s="186"/>
      <c r="P1" s="186"/>
      <c r="Q1" s="196" t="s">
        <v>0</v>
      </c>
      <c r="R1" s="196" t="s">
        <v>52</v>
      </c>
      <c r="S1" s="196" t="s">
        <v>57</v>
      </c>
      <c r="T1" s="196" t="s">
        <v>54</v>
      </c>
      <c r="U1" s="196" t="s">
        <v>56</v>
      </c>
      <c r="V1" s="196" t="s">
        <v>53</v>
      </c>
      <c r="W1" s="196" t="s">
        <v>55</v>
      </c>
      <c r="X1" s="196" t="s">
        <v>1</v>
      </c>
      <c r="Y1" s="186"/>
      <c r="Z1" s="186"/>
      <c r="AA1" s="186"/>
      <c r="AB1" s="186"/>
      <c r="AC1" s="186"/>
      <c r="AD1" s="197" t="s">
        <v>0</v>
      </c>
      <c r="AE1" s="197" t="s">
        <v>63</v>
      </c>
      <c r="AF1" s="197" t="s">
        <v>64</v>
      </c>
      <c r="AG1" s="197" t="s">
        <v>65</v>
      </c>
      <c r="AH1" s="197" t="s">
        <v>66</v>
      </c>
      <c r="AI1" s="197" t="s">
        <v>67</v>
      </c>
      <c r="AJ1" s="197" t="s">
        <v>68</v>
      </c>
      <c r="AK1" s="197" t="s">
        <v>69</v>
      </c>
      <c r="AL1" s="197" t="s">
        <v>70</v>
      </c>
      <c r="AM1" s="197" t="s">
        <v>1</v>
      </c>
      <c r="AN1" s="186"/>
      <c r="AO1" s="186"/>
      <c r="AP1" s="198" t="s">
        <v>37</v>
      </c>
      <c r="AQ1" s="148"/>
      <c r="AR1" s="148"/>
      <c r="AS1" s="148"/>
      <c r="AT1" s="148"/>
      <c r="AU1" s="148"/>
      <c r="AV1" s="148"/>
      <c r="AW1" s="148"/>
      <c r="AX1" s="186"/>
      <c r="AY1" s="186"/>
      <c r="AZ1" s="186"/>
      <c r="BA1" s="186"/>
      <c r="BB1" s="186"/>
      <c r="BC1" s="186"/>
      <c r="BD1" s="186"/>
      <c r="BE1" s="183"/>
      <c r="BF1" s="183"/>
      <c r="BG1" s="183"/>
      <c r="BH1" s="183"/>
      <c r="BI1" s="183"/>
      <c r="BJ1" s="183"/>
      <c r="BK1" s="183"/>
      <c r="BL1" s="183"/>
      <c r="BM1" s="183"/>
    </row>
    <row r="2" spans="1:65" ht="75">
      <c r="A2" s="196" t="s">
        <v>4</v>
      </c>
      <c r="B2" s="196">
        <v>60</v>
      </c>
      <c r="C2" s="196">
        <v>89</v>
      </c>
      <c r="D2" s="196">
        <f>SUM(B2:C2)</f>
        <v>149</v>
      </c>
      <c r="E2" s="186"/>
      <c r="F2" s="186"/>
      <c r="G2" s="186"/>
      <c r="H2" s="196" t="s">
        <v>4</v>
      </c>
      <c r="I2" s="196">
        <v>14</v>
      </c>
      <c r="J2" s="196">
        <v>66</v>
      </c>
      <c r="K2" s="196">
        <v>53</v>
      </c>
      <c r="L2" s="196">
        <v>10</v>
      </c>
      <c r="M2" s="196">
        <v>6</v>
      </c>
      <c r="N2" s="196">
        <v>149</v>
      </c>
      <c r="O2" s="186"/>
      <c r="P2" s="186"/>
      <c r="Q2" s="196" t="s">
        <v>4</v>
      </c>
      <c r="R2" s="196">
        <v>0</v>
      </c>
      <c r="S2" s="196">
        <v>5</v>
      </c>
      <c r="T2" s="196">
        <v>7</v>
      </c>
      <c r="U2" s="196">
        <v>40</v>
      </c>
      <c r="V2" s="196">
        <v>88</v>
      </c>
      <c r="W2" s="196">
        <v>9</v>
      </c>
      <c r="X2" s="196">
        <v>149</v>
      </c>
      <c r="Y2" s="186"/>
      <c r="Z2" s="186"/>
      <c r="AA2" s="186"/>
      <c r="AB2" s="186"/>
      <c r="AC2" s="186"/>
      <c r="AD2" s="197" t="s">
        <v>4</v>
      </c>
      <c r="AE2" s="197">
        <v>10</v>
      </c>
      <c r="AF2" s="197">
        <v>36</v>
      </c>
      <c r="AG2" s="197">
        <v>14</v>
      </c>
      <c r="AH2" s="197">
        <v>18</v>
      </c>
      <c r="AI2" s="197">
        <v>23</v>
      </c>
      <c r="AJ2" s="197">
        <v>17</v>
      </c>
      <c r="AK2" s="197">
        <v>13</v>
      </c>
      <c r="AL2" s="197">
        <v>13</v>
      </c>
      <c r="AM2" s="197">
        <v>149</v>
      </c>
      <c r="AN2" s="186"/>
      <c r="AO2" s="186"/>
      <c r="AP2" s="199" t="s">
        <v>12</v>
      </c>
      <c r="AQ2" s="199" t="s">
        <v>11</v>
      </c>
      <c r="AR2" s="199"/>
      <c r="AS2" s="200" t="s">
        <v>13</v>
      </c>
      <c r="AT2" s="200" t="s">
        <v>14</v>
      </c>
      <c r="AU2" s="200" t="s">
        <v>15</v>
      </c>
      <c r="AV2" s="200" t="s">
        <v>16</v>
      </c>
      <c r="AW2" s="200" t="s">
        <v>1</v>
      </c>
      <c r="AX2" s="186"/>
      <c r="AY2" s="186"/>
      <c r="AZ2" s="186"/>
      <c r="BA2" s="186"/>
      <c r="BB2" s="186"/>
      <c r="BC2" s="186"/>
      <c r="BD2" s="186"/>
      <c r="BE2" s="183"/>
      <c r="BF2" s="183"/>
      <c r="BG2" s="183"/>
      <c r="BH2" s="183"/>
      <c r="BI2" s="183"/>
      <c r="BJ2" s="183"/>
      <c r="BK2" s="183"/>
      <c r="BL2" s="183"/>
      <c r="BM2" s="183"/>
    </row>
    <row r="3" spans="1:65">
      <c r="A3" s="196" t="s">
        <v>5</v>
      </c>
      <c r="B3" s="196">
        <v>161</v>
      </c>
      <c r="C3" s="196">
        <v>105</v>
      </c>
      <c r="D3" s="196">
        <f t="shared" ref="D3:D6" si="0">SUM(B3:C3)</f>
        <v>266</v>
      </c>
      <c r="E3" s="186"/>
      <c r="F3" s="186"/>
      <c r="G3" s="186"/>
      <c r="H3" s="196" t="s">
        <v>5</v>
      </c>
      <c r="I3" s="196">
        <v>9</v>
      </c>
      <c r="J3" s="196">
        <v>56</v>
      </c>
      <c r="K3" s="196">
        <v>141</v>
      </c>
      <c r="L3" s="196">
        <v>32</v>
      </c>
      <c r="M3" s="196">
        <v>28</v>
      </c>
      <c r="N3" s="196">
        <v>266</v>
      </c>
      <c r="O3" s="186"/>
      <c r="P3" s="186"/>
      <c r="Q3" s="196" t="s">
        <v>5</v>
      </c>
      <c r="R3" s="196">
        <v>20</v>
      </c>
      <c r="S3" s="196">
        <v>35</v>
      </c>
      <c r="T3" s="196">
        <v>65</v>
      </c>
      <c r="U3" s="196">
        <v>77</v>
      </c>
      <c r="V3" s="196">
        <v>46</v>
      </c>
      <c r="W3" s="196">
        <v>23</v>
      </c>
      <c r="X3" s="196">
        <v>266</v>
      </c>
      <c r="Y3" s="186"/>
      <c r="Z3" s="186"/>
      <c r="AA3" s="186"/>
      <c r="AB3" s="186"/>
      <c r="AC3" s="186"/>
      <c r="AD3" s="197" t="s">
        <v>5</v>
      </c>
      <c r="AE3" s="197">
        <v>3</v>
      </c>
      <c r="AF3" s="197">
        <v>14</v>
      </c>
      <c r="AG3" s="197">
        <v>28</v>
      </c>
      <c r="AH3" s="197">
        <v>63</v>
      </c>
      <c r="AI3" s="197">
        <v>64</v>
      </c>
      <c r="AJ3" s="197">
        <v>44</v>
      </c>
      <c r="AK3" s="197">
        <v>28</v>
      </c>
      <c r="AL3" s="197">
        <v>22</v>
      </c>
      <c r="AM3" s="197">
        <v>266</v>
      </c>
      <c r="AN3" s="186"/>
      <c r="AO3" s="186"/>
      <c r="AP3" s="290" t="s">
        <v>18</v>
      </c>
      <c r="AQ3" s="201" t="s">
        <v>17</v>
      </c>
      <c r="AR3" s="199">
        <f t="shared" ref="AR3:AR15" si="1">SUM(AS3:AV3)</f>
        <v>25</v>
      </c>
      <c r="AS3" s="201">
        <v>6</v>
      </c>
      <c r="AT3" s="201">
        <v>14</v>
      </c>
      <c r="AU3" s="201">
        <v>1</v>
      </c>
      <c r="AV3" s="201">
        <v>4</v>
      </c>
      <c r="AW3" s="201">
        <v>25</v>
      </c>
      <c r="AX3" s="186"/>
      <c r="AY3" s="186"/>
      <c r="AZ3" s="186"/>
      <c r="BA3" s="186"/>
      <c r="BB3" s="186"/>
      <c r="BC3" s="186"/>
      <c r="BD3" s="186"/>
      <c r="BE3" s="183"/>
      <c r="BF3" s="183"/>
      <c r="BG3" s="183"/>
      <c r="BH3" s="183"/>
      <c r="BI3" s="183"/>
      <c r="BJ3" s="183"/>
      <c r="BK3" s="183"/>
      <c r="BL3" s="183"/>
      <c r="BM3" s="183"/>
    </row>
    <row r="4" spans="1:65">
      <c r="A4" s="196" t="s">
        <v>6</v>
      </c>
      <c r="B4" s="196">
        <v>18</v>
      </c>
      <c r="C4" s="196">
        <v>8</v>
      </c>
      <c r="D4" s="196">
        <f t="shared" si="0"/>
        <v>26</v>
      </c>
      <c r="E4" s="186"/>
      <c r="F4" s="186"/>
      <c r="G4" s="186"/>
      <c r="H4" s="196" t="s">
        <v>6</v>
      </c>
      <c r="I4" s="196">
        <v>0</v>
      </c>
      <c r="J4" s="196">
        <v>10</v>
      </c>
      <c r="K4" s="196">
        <v>10</v>
      </c>
      <c r="L4" s="196">
        <v>4</v>
      </c>
      <c r="M4" s="196">
        <v>2</v>
      </c>
      <c r="N4" s="196">
        <v>26</v>
      </c>
      <c r="O4" s="186"/>
      <c r="P4" s="186"/>
      <c r="Q4" s="196" t="s">
        <v>6</v>
      </c>
      <c r="R4" s="196">
        <v>0</v>
      </c>
      <c r="S4" s="196">
        <v>3</v>
      </c>
      <c r="T4" s="196">
        <v>1</v>
      </c>
      <c r="U4" s="196">
        <v>12</v>
      </c>
      <c r="V4" s="196">
        <v>10</v>
      </c>
      <c r="W4" s="196">
        <v>0</v>
      </c>
      <c r="X4" s="196">
        <v>26</v>
      </c>
      <c r="Y4" s="186"/>
      <c r="Z4" s="186"/>
      <c r="AA4" s="186"/>
      <c r="AB4" s="186"/>
      <c r="AC4" s="186"/>
      <c r="AD4" s="197" t="s">
        <v>6</v>
      </c>
      <c r="AE4" s="197">
        <v>0</v>
      </c>
      <c r="AF4" s="197">
        <v>3</v>
      </c>
      <c r="AG4" s="197">
        <v>2</v>
      </c>
      <c r="AH4" s="197">
        <v>2</v>
      </c>
      <c r="AI4" s="197">
        <v>8</v>
      </c>
      <c r="AJ4" s="197">
        <v>8</v>
      </c>
      <c r="AK4" s="197">
        <v>2</v>
      </c>
      <c r="AL4" s="197">
        <v>1</v>
      </c>
      <c r="AM4" s="197">
        <v>26</v>
      </c>
      <c r="AN4" s="186"/>
      <c r="AO4" s="186"/>
      <c r="AP4" s="290"/>
      <c r="AQ4" s="201" t="s">
        <v>22</v>
      </c>
      <c r="AR4" s="199">
        <f t="shared" si="1"/>
        <v>39</v>
      </c>
      <c r="AS4" s="201">
        <v>17</v>
      </c>
      <c r="AT4" s="201">
        <v>18</v>
      </c>
      <c r="AU4" s="201">
        <v>0</v>
      </c>
      <c r="AV4" s="201">
        <v>4</v>
      </c>
      <c r="AW4" s="201">
        <v>39</v>
      </c>
      <c r="AX4" s="186"/>
      <c r="AY4" s="186"/>
      <c r="AZ4" s="186"/>
      <c r="BA4" s="186"/>
      <c r="BB4" s="186"/>
      <c r="BC4" s="186"/>
      <c r="BD4" s="186"/>
      <c r="BE4" s="183"/>
      <c r="BF4" s="183"/>
      <c r="BG4" s="183"/>
      <c r="BH4" s="183"/>
      <c r="BI4" s="183"/>
      <c r="BJ4" s="183"/>
      <c r="BK4" s="183"/>
      <c r="BL4" s="183"/>
      <c r="BM4" s="183"/>
    </row>
    <row r="5" spans="1:65">
      <c r="A5" s="196" t="s">
        <v>7</v>
      </c>
      <c r="B5" s="196">
        <v>92</v>
      </c>
      <c r="C5" s="196">
        <v>67</v>
      </c>
      <c r="D5" s="196">
        <f t="shared" si="0"/>
        <v>159</v>
      </c>
      <c r="E5" s="186"/>
      <c r="F5" s="186"/>
      <c r="G5" s="186"/>
      <c r="H5" s="196" t="s">
        <v>7</v>
      </c>
      <c r="I5" s="196">
        <v>5</v>
      </c>
      <c r="J5" s="196">
        <v>47</v>
      </c>
      <c r="K5" s="196">
        <v>78</v>
      </c>
      <c r="L5" s="196">
        <v>16</v>
      </c>
      <c r="M5" s="196">
        <v>13</v>
      </c>
      <c r="N5" s="196">
        <v>159</v>
      </c>
      <c r="O5" s="186"/>
      <c r="P5" s="186"/>
      <c r="Q5" s="196" t="s">
        <v>7</v>
      </c>
      <c r="R5" s="196">
        <v>5</v>
      </c>
      <c r="S5" s="196">
        <v>9</v>
      </c>
      <c r="T5" s="196">
        <v>25</v>
      </c>
      <c r="U5" s="196">
        <v>52</v>
      </c>
      <c r="V5" s="196">
        <v>57</v>
      </c>
      <c r="W5" s="196">
        <v>11</v>
      </c>
      <c r="X5" s="196">
        <v>159</v>
      </c>
      <c r="Y5" s="186"/>
      <c r="Z5" s="186"/>
      <c r="AA5" s="186"/>
      <c r="AB5" s="186"/>
      <c r="AC5" s="186"/>
      <c r="AD5" s="197" t="s">
        <v>7</v>
      </c>
      <c r="AE5" s="197">
        <v>1</v>
      </c>
      <c r="AF5" s="197">
        <v>10</v>
      </c>
      <c r="AG5" s="197">
        <v>23</v>
      </c>
      <c r="AH5" s="197">
        <v>25</v>
      </c>
      <c r="AI5" s="197">
        <v>35</v>
      </c>
      <c r="AJ5" s="197">
        <v>21</v>
      </c>
      <c r="AK5" s="197">
        <v>20</v>
      </c>
      <c r="AL5" s="197">
        <v>18</v>
      </c>
      <c r="AM5" s="197">
        <v>159</v>
      </c>
      <c r="AN5" s="186"/>
      <c r="AO5" s="186"/>
      <c r="AP5" s="199"/>
      <c r="AQ5" s="201" t="s">
        <v>35</v>
      </c>
      <c r="AR5" s="199">
        <f t="shared" si="1"/>
        <v>64</v>
      </c>
      <c r="AS5" s="202">
        <f>SUM(AS3:AS4)</f>
        <v>23</v>
      </c>
      <c r="AT5" s="202">
        <f>SUM(AT3:AT4)</f>
        <v>32</v>
      </c>
      <c r="AU5" s="202">
        <f>SUM(AU3:AU4)</f>
        <v>1</v>
      </c>
      <c r="AV5" s="202">
        <f>SUM(AV3:AV4)</f>
        <v>8</v>
      </c>
      <c r="AW5" s="202">
        <f>SUM(AW3:AW4)</f>
        <v>64</v>
      </c>
      <c r="AX5" s="186"/>
      <c r="AY5" s="186"/>
      <c r="AZ5" s="186"/>
      <c r="BA5" s="186"/>
      <c r="BB5" s="186"/>
      <c r="BC5" s="186"/>
      <c r="BD5" s="186"/>
      <c r="BE5" s="183"/>
      <c r="BF5" s="183"/>
      <c r="BG5" s="183"/>
      <c r="BH5" s="183"/>
      <c r="BI5" s="183"/>
      <c r="BJ5" s="183"/>
      <c r="BK5" s="183"/>
      <c r="BL5" s="183"/>
      <c r="BM5" s="183"/>
    </row>
    <row r="6" spans="1:65">
      <c r="A6" s="196" t="s">
        <v>8</v>
      </c>
      <c r="B6" s="196">
        <f>SUM(B2:B5)</f>
        <v>331</v>
      </c>
      <c r="C6" s="196">
        <f>SUM(C2:C5)</f>
        <v>269</v>
      </c>
      <c r="D6" s="196">
        <f t="shared" si="0"/>
        <v>600</v>
      </c>
      <c r="E6" s="186"/>
      <c r="F6" s="186"/>
      <c r="G6" s="186"/>
      <c r="H6" s="196" t="s">
        <v>35</v>
      </c>
      <c r="I6" s="196">
        <f>SUM(I2:I5)</f>
        <v>28</v>
      </c>
      <c r="J6" s="196">
        <f>SUM(J2:J5)</f>
        <v>179</v>
      </c>
      <c r="K6" s="196">
        <f>SUM(K2:K5)</f>
        <v>282</v>
      </c>
      <c r="L6" s="196">
        <f>SUM(L2:L5)</f>
        <v>62</v>
      </c>
      <c r="M6" s="196">
        <f t="shared" ref="M6:N6" si="2">SUM(M2:M5)</f>
        <v>49</v>
      </c>
      <c r="N6" s="196">
        <f t="shared" si="2"/>
        <v>600</v>
      </c>
      <c r="O6" s="186"/>
      <c r="P6" s="186"/>
      <c r="Q6" s="196" t="s">
        <v>35</v>
      </c>
      <c r="R6" s="196">
        <f>SUM(R2:R5)</f>
        <v>25</v>
      </c>
      <c r="S6" s="196">
        <f t="shared" ref="S6:X6" si="3">SUM(S2:S5)</f>
        <v>52</v>
      </c>
      <c r="T6" s="196">
        <f t="shared" si="3"/>
        <v>98</v>
      </c>
      <c r="U6" s="196">
        <f t="shared" si="3"/>
        <v>181</v>
      </c>
      <c r="V6" s="196">
        <f t="shared" si="3"/>
        <v>201</v>
      </c>
      <c r="W6" s="196">
        <f t="shared" si="3"/>
        <v>43</v>
      </c>
      <c r="X6" s="196">
        <f t="shared" si="3"/>
        <v>600</v>
      </c>
      <c r="Y6" s="186"/>
      <c r="Z6" s="186"/>
      <c r="AA6" s="186"/>
      <c r="AB6" s="186"/>
      <c r="AC6" s="186"/>
      <c r="AD6" s="197" t="s">
        <v>35</v>
      </c>
      <c r="AE6" s="197">
        <f t="shared" ref="AE6:AL6" si="4">SUM(AE2:AE5)</f>
        <v>14</v>
      </c>
      <c r="AF6" s="197">
        <f t="shared" si="4"/>
        <v>63</v>
      </c>
      <c r="AG6" s="197">
        <f t="shared" si="4"/>
        <v>67</v>
      </c>
      <c r="AH6" s="197">
        <f t="shared" si="4"/>
        <v>108</v>
      </c>
      <c r="AI6" s="197">
        <f t="shared" si="4"/>
        <v>130</v>
      </c>
      <c r="AJ6" s="197">
        <f t="shared" si="4"/>
        <v>90</v>
      </c>
      <c r="AK6" s="197">
        <f t="shared" si="4"/>
        <v>63</v>
      </c>
      <c r="AL6" s="197">
        <f t="shared" si="4"/>
        <v>54</v>
      </c>
      <c r="AM6" s="197">
        <f>SUM(AM2:AM5)</f>
        <v>600</v>
      </c>
      <c r="AN6" s="186"/>
      <c r="AO6" s="186"/>
      <c r="AP6" s="290" t="s">
        <v>19</v>
      </c>
      <c r="AQ6" s="201" t="s">
        <v>17</v>
      </c>
      <c r="AR6" s="199">
        <f t="shared" si="1"/>
        <v>261</v>
      </c>
      <c r="AS6" s="201">
        <v>45</v>
      </c>
      <c r="AT6" s="201">
        <v>123</v>
      </c>
      <c r="AU6" s="201">
        <v>14</v>
      </c>
      <c r="AV6" s="201">
        <v>79</v>
      </c>
      <c r="AW6" s="201">
        <v>261</v>
      </c>
      <c r="AX6" s="186"/>
      <c r="AY6" s="186"/>
      <c r="AZ6" s="186"/>
      <c r="BA6" s="186"/>
      <c r="BB6" s="186"/>
      <c r="BC6" s="186"/>
      <c r="BD6" s="186"/>
      <c r="BE6" s="183"/>
      <c r="BF6" s="183"/>
      <c r="BG6" s="183"/>
      <c r="BH6" s="183"/>
      <c r="BI6" s="183"/>
      <c r="BJ6" s="183"/>
      <c r="BK6" s="183"/>
      <c r="BL6" s="183"/>
      <c r="BM6" s="183"/>
    </row>
    <row r="7" spans="1:65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290"/>
      <c r="AQ7" s="201" t="s">
        <v>22</v>
      </c>
      <c r="AR7" s="199">
        <f t="shared" si="1"/>
        <v>190</v>
      </c>
      <c r="AS7" s="201">
        <v>62</v>
      </c>
      <c r="AT7" s="201">
        <v>67</v>
      </c>
      <c r="AU7" s="201">
        <v>7</v>
      </c>
      <c r="AV7" s="201">
        <v>54</v>
      </c>
      <c r="AW7" s="201">
        <v>190</v>
      </c>
      <c r="AX7" s="186"/>
      <c r="AY7" s="186"/>
      <c r="AZ7" s="186"/>
      <c r="BA7" s="186"/>
      <c r="BB7" s="186"/>
      <c r="BC7" s="186"/>
      <c r="BD7" s="186"/>
      <c r="BE7" s="183"/>
      <c r="BF7" s="183"/>
      <c r="BG7" s="183"/>
      <c r="BH7" s="183"/>
      <c r="BI7" s="183"/>
      <c r="BJ7" s="183"/>
      <c r="BK7" s="183"/>
      <c r="BL7" s="183"/>
      <c r="BM7" s="183"/>
    </row>
    <row r="8" spans="1:65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99"/>
      <c r="AQ8" s="201" t="s">
        <v>35</v>
      </c>
      <c r="AR8" s="199">
        <f t="shared" si="1"/>
        <v>451</v>
      </c>
      <c r="AS8" s="202">
        <f>SUM(AS6:AS7)</f>
        <v>107</v>
      </c>
      <c r="AT8" s="202">
        <f>SUM(AT6:AT7)</f>
        <v>190</v>
      </c>
      <c r="AU8" s="202">
        <f>SUM(AU6:AU7)</f>
        <v>21</v>
      </c>
      <c r="AV8" s="202">
        <f>SUM(AV6:AV7)</f>
        <v>133</v>
      </c>
      <c r="AW8" s="202">
        <f>SUM(AW6:AW7)</f>
        <v>451</v>
      </c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</row>
    <row r="9" spans="1:65" ht="15.75" thickBot="1">
      <c r="A9" s="302" t="s">
        <v>72</v>
      </c>
      <c r="B9" s="302"/>
      <c r="C9" s="302"/>
      <c r="D9" s="302"/>
      <c r="E9" s="183"/>
      <c r="F9" s="183"/>
      <c r="G9" s="183"/>
      <c r="H9" s="302" t="s">
        <v>73</v>
      </c>
      <c r="I9" s="302"/>
      <c r="J9" s="302"/>
      <c r="K9" s="302"/>
      <c r="L9" s="302"/>
      <c r="M9" s="302"/>
      <c r="N9" s="302"/>
      <c r="O9" s="183"/>
      <c r="P9" s="183"/>
      <c r="Q9" s="302" t="s">
        <v>74</v>
      </c>
      <c r="R9" s="302"/>
      <c r="S9" s="302"/>
      <c r="T9" s="302"/>
      <c r="U9" s="302"/>
      <c r="V9" s="302"/>
      <c r="W9" s="302"/>
      <c r="X9" s="302"/>
      <c r="Y9" s="183"/>
      <c r="Z9" s="183"/>
      <c r="AA9" s="183"/>
      <c r="AB9" s="183"/>
      <c r="AC9" s="183"/>
      <c r="AD9" s="291" t="s">
        <v>190</v>
      </c>
      <c r="AE9" s="291"/>
      <c r="AF9" s="291"/>
      <c r="AG9" s="291"/>
      <c r="AH9" s="291"/>
      <c r="AI9" s="291"/>
      <c r="AJ9" s="291"/>
      <c r="AK9" s="291"/>
      <c r="AL9" s="291"/>
      <c r="AM9" s="291"/>
      <c r="AN9" s="183"/>
      <c r="AO9" s="183"/>
      <c r="AP9" s="290" t="s">
        <v>21</v>
      </c>
      <c r="AQ9" s="201" t="s">
        <v>17</v>
      </c>
      <c r="AR9" s="199">
        <f t="shared" si="1"/>
        <v>26</v>
      </c>
      <c r="AS9" s="201">
        <v>4</v>
      </c>
      <c r="AT9" s="201">
        <v>18</v>
      </c>
      <c r="AU9" s="201">
        <v>2</v>
      </c>
      <c r="AV9" s="201">
        <v>2</v>
      </c>
      <c r="AW9" s="201">
        <v>26</v>
      </c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</row>
    <row r="10" spans="1:65" s="55" customFormat="1" ht="45.75" thickTop="1">
      <c r="A10" s="2" t="s">
        <v>0</v>
      </c>
      <c r="B10" s="17" t="s">
        <v>38</v>
      </c>
      <c r="C10" s="17" t="s">
        <v>39</v>
      </c>
      <c r="D10" s="46" t="s">
        <v>8</v>
      </c>
      <c r="E10" s="183"/>
      <c r="F10" s="183"/>
      <c r="G10" s="183"/>
      <c r="H10" s="59" t="s">
        <v>0</v>
      </c>
      <c r="I10" s="17" t="s">
        <v>48</v>
      </c>
      <c r="J10" s="17" t="s">
        <v>47</v>
      </c>
      <c r="K10" s="17" t="s">
        <v>51</v>
      </c>
      <c r="L10" s="17" t="s">
        <v>50</v>
      </c>
      <c r="M10" s="17" t="s">
        <v>49</v>
      </c>
      <c r="N10" s="67" t="s">
        <v>35</v>
      </c>
      <c r="O10" s="183"/>
      <c r="P10" s="183"/>
      <c r="Q10" s="72" t="s">
        <v>0</v>
      </c>
      <c r="R10" s="13" t="s">
        <v>58</v>
      </c>
      <c r="S10" s="13" t="s">
        <v>61</v>
      </c>
      <c r="T10" s="13" t="s">
        <v>62</v>
      </c>
      <c r="U10" s="13" t="s">
        <v>60</v>
      </c>
      <c r="V10" s="13" t="s">
        <v>59</v>
      </c>
      <c r="W10" s="13" t="s">
        <v>20</v>
      </c>
      <c r="X10" s="14" t="s">
        <v>35</v>
      </c>
      <c r="Y10" s="183"/>
      <c r="Z10" s="183"/>
      <c r="AA10" s="183"/>
      <c r="AB10" s="183"/>
      <c r="AC10" s="183"/>
      <c r="AD10" s="72" t="s">
        <v>0</v>
      </c>
      <c r="AE10" s="13">
        <v>1</v>
      </c>
      <c r="AF10" s="13">
        <v>2</v>
      </c>
      <c r="AG10" s="13">
        <v>3</v>
      </c>
      <c r="AH10" s="13">
        <v>4</v>
      </c>
      <c r="AI10" s="13">
        <v>5</v>
      </c>
      <c r="AJ10" s="13">
        <v>6</v>
      </c>
      <c r="AK10" s="13">
        <v>7</v>
      </c>
      <c r="AL10" s="13" t="s">
        <v>71</v>
      </c>
      <c r="AM10" s="14" t="s">
        <v>35</v>
      </c>
      <c r="AN10" s="183"/>
      <c r="AO10" s="183"/>
      <c r="AP10" s="290"/>
      <c r="AQ10" s="201" t="s">
        <v>22</v>
      </c>
      <c r="AR10" s="199">
        <f t="shared" si="1"/>
        <v>29</v>
      </c>
      <c r="AS10" s="201">
        <v>5</v>
      </c>
      <c r="AT10" s="201">
        <v>16</v>
      </c>
      <c r="AU10" s="201">
        <v>1</v>
      </c>
      <c r="AV10" s="201">
        <v>7</v>
      </c>
      <c r="AW10" s="201">
        <v>29</v>
      </c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</row>
    <row r="11" spans="1:65" ht="33.75" customHeight="1">
      <c r="A11" s="47" t="s">
        <v>40</v>
      </c>
      <c r="B11" s="48">
        <v>331</v>
      </c>
      <c r="C11" s="48">
        <v>269</v>
      </c>
      <c r="D11" s="49">
        <v>600</v>
      </c>
      <c r="E11" s="53" t="s">
        <v>41</v>
      </c>
      <c r="F11" s="183"/>
      <c r="G11" s="183"/>
      <c r="H11" s="57" t="s">
        <v>40</v>
      </c>
      <c r="I11" s="48">
        <f t="shared" ref="I11:N11" si="5">I6</f>
        <v>28</v>
      </c>
      <c r="J11" s="48">
        <f t="shared" si="5"/>
        <v>179</v>
      </c>
      <c r="K11" s="48">
        <f t="shared" si="5"/>
        <v>282</v>
      </c>
      <c r="L11" s="48">
        <f t="shared" si="5"/>
        <v>62</v>
      </c>
      <c r="M11" s="48">
        <f t="shared" si="5"/>
        <v>49</v>
      </c>
      <c r="N11" s="49">
        <f t="shared" si="5"/>
        <v>600</v>
      </c>
      <c r="O11" s="183"/>
      <c r="P11" s="183"/>
      <c r="Q11" s="57" t="s">
        <v>40</v>
      </c>
      <c r="R11" s="48">
        <f t="shared" ref="R11:X11" si="6">R6</f>
        <v>25</v>
      </c>
      <c r="S11" s="48">
        <f t="shared" si="6"/>
        <v>52</v>
      </c>
      <c r="T11" s="48">
        <f t="shared" si="6"/>
        <v>98</v>
      </c>
      <c r="U11" s="48">
        <f t="shared" si="6"/>
        <v>181</v>
      </c>
      <c r="V11" s="48">
        <f t="shared" si="6"/>
        <v>201</v>
      </c>
      <c r="W11" s="48">
        <f t="shared" si="6"/>
        <v>43</v>
      </c>
      <c r="X11" s="49">
        <f t="shared" si="6"/>
        <v>600</v>
      </c>
      <c r="Y11" s="183"/>
      <c r="Z11" s="183"/>
      <c r="AA11" s="183"/>
      <c r="AB11" s="183"/>
      <c r="AC11" s="183"/>
      <c r="AD11" s="79" t="s">
        <v>40</v>
      </c>
      <c r="AE11" s="77">
        <f t="shared" ref="AE11:AM11" si="7">AE6</f>
        <v>14</v>
      </c>
      <c r="AF11" s="77">
        <f t="shared" si="7"/>
        <v>63</v>
      </c>
      <c r="AG11" s="77">
        <f t="shared" si="7"/>
        <v>67</v>
      </c>
      <c r="AH11" s="77">
        <f t="shared" si="7"/>
        <v>108</v>
      </c>
      <c r="AI11" s="77">
        <f t="shared" si="7"/>
        <v>130</v>
      </c>
      <c r="AJ11" s="77">
        <f t="shared" si="7"/>
        <v>90</v>
      </c>
      <c r="AK11" s="77">
        <f t="shared" si="7"/>
        <v>63</v>
      </c>
      <c r="AL11" s="77">
        <f t="shared" si="7"/>
        <v>54</v>
      </c>
      <c r="AM11" s="80">
        <f t="shared" si="7"/>
        <v>600</v>
      </c>
      <c r="AN11" s="183"/>
      <c r="AO11" s="183"/>
      <c r="AP11" s="199"/>
      <c r="AQ11" s="201" t="s">
        <v>35</v>
      </c>
      <c r="AR11" s="199">
        <f t="shared" si="1"/>
        <v>55</v>
      </c>
      <c r="AS11" s="202">
        <f>SUM(AS9:AS10)</f>
        <v>9</v>
      </c>
      <c r="AT11" s="202">
        <f>SUM(AT9:AT10)</f>
        <v>34</v>
      </c>
      <c r="AU11" s="202">
        <f>SUM(AU9:AU10)</f>
        <v>3</v>
      </c>
      <c r="AV11" s="202">
        <f>SUM(AV9:AV10)</f>
        <v>9</v>
      </c>
      <c r="AW11" s="202">
        <f>SUM(AW9:AW10)</f>
        <v>55</v>
      </c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</row>
    <row r="12" spans="1:65" ht="33.75" customHeight="1">
      <c r="A12" s="50" t="s">
        <v>10</v>
      </c>
      <c r="B12" s="51">
        <f>SUM(B13:B16)</f>
        <v>1</v>
      </c>
      <c r="C12" s="51">
        <f>SUM(C13:C16)</f>
        <v>1</v>
      </c>
      <c r="D12" s="52">
        <f>SUM(D13:D16)</f>
        <v>1</v>
      </c>
      <c r="E12" s="53"/>
      <c r="F12" s="183"/>
      <c r="G12" s="183"/>
      <c r="H12" s="57" t="s">
        <v>10</v>
      </c>
      <c r="I12" s="61">
        <f>SUM(I13:I16)</f>
        <v>1</v>
      </c>
      <c r="J12" s="61">
        <f>SUM(J13:J16)</f>
        <v>1</v>
      </c>
      <c r="K12" s="61">
        <f>SUM(K13:K16)</f>
        <v>1</v>
      </c>
      <c r="L12" s="61">
        <f>SUM(L13:L16)</f>
        <v>1</v>
      </c>
      <c r="M12" s="61">
        <f t="shared" ref="M12" si="8">SUM(M13:M16)</f>
        <v>1</v>
      </c>
      <c r="N12" s="62">
        <f>SUM(N13:N16)</f>
        <v>1</v>
      </c>
      <c r="O12" s="183"/>
      <c r="P12" s="183"/>
      <c r="Q12" s="57" t="s">
        <v>10</v>
      </c>
      <c r="R12" s="61">
        <f>SUM(R13:R16)</f>
        <v>1</v>
      </c>
      <c r="S12" s="61">
        <f t="shared" ref="S12:V12" si="9">SUM(S13:S16)</f>
        <v>1</v>
      </c>
      <c r="T12" s="61">
        <f t="shared" si="9"/>
        <v>1</v>
      </c>
      <c r="U12" s="61">
        <f t="shared" si="9"/>
        <v>1</v>
      </c>
      <c r="V12" s="61">
        <f t="shared" si="9"/>
        <v>1</v>
      </c>
      <c r="W12" s="61">
        <f>SUM(W13:W16)</f>
        <v>1</v>
      </c>
      <c r="X12" s="62">
        <f>SUM(X13:X16)</f>
        <v>1</v>
      </c>
      <c r="Y12" s="183"/>
      <c r="Z12" s="183"/>
      <c r="AA12" s="183"/>
      <c r="AB12" s="183"/>
      <c r="AC12" s="183"/>
      <c r="AD12" s="79" t="s">
        <v>10</v>
      </c>
      <c r="AE12" s="78">
        <f t="shared" ref="AE12:AM12" si="10">SUM(AE13:AE16)</f>
        <v>1</v>
      </c>
      <c r="AF12" s="78">
        <f t="shared" si="10"/>
        <v>0.99999999999999989</v>
      </c>
      <c r="AG12" s="78">
        <f t="shared" si="10"/>
        <v>1</v>
      </c>
      <c r="AH12" s="78">
        <f t="shared" si="10"/>
        <v>1</v>
      </c>
      <c r="AI12" s="78">
        <f t="shared" si="10"/>
        <v>1</v>
      </c>
      <c r="AJ12" s="78">
        <f t="shared" si="10"/>
        <v>1</v>
      </c>
      <c r="AK12" s="78">
        <f t="shared" si="10"/>
        <v>0.99999999999999989</v>
      </c>
      <c r="AL12" s="78">
        <f t="shared" si="10"/>
        <v>1</v>
      </c>
      <c r="AM12" s="81">
        <f t="shared" si="10"/>
        <v>1</v>
      </c>
      <c r="AN12" s="183"/>
      <c r="AO12" s="183"/>
      <c r="AP12" s="290" t="s">
        <v>20</v>
      </c>
      <c r="AQ12" s="201" t="s">
        <v>17</v>
      </c>
      <c r="AR12" s="199">
        <f t="shared" si="1"/>
        <v>19</v>
      </c>
      <c r="AS12" s="201">
        <v>5</v>
      </c>
      <c r="AT12" s="201">
        <v>6</v>
      </c>
      <c r="AU12" s="201">
        <v>1</v>
      </c>
      <c r="AV12" s="201">
        <v>7</v>
      </c>
      <c r="AW12" s="201">
        <v>19</v>
      </c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</row>
    <row r="13" spans="1:65" ht="33.75" customHeight="1">
      <c r="A13" s="44" t="s">
        <v>4</v>
      </c>
      <c r="B13" s="6">
        <f>B2/$B$6</f>
        <v>0.18126888217522658</v>
      </c>
      <c r="C13" s="6">
        <f>C2/$C$6</f>
        <v>0.33085501858736061</v>
      </c>
      <c r="D13" s="21">
        <f>D2/$D$6</f>
        <v>0.24833333333333332</v>
      </c>
      <c r="E13" s="54">
        <f>(C13+B13)/2</f>
        <v>0.25606195038129359</v>
      </c>
      <c r="F13" s="183"/>
      <c r="G13" s="183"/>
      <c r="H13" s="60" t="s">
        <v>4</v>
      </c>
      <c r="I13" s="68">
        <f>I2/$I$6</f>
        <v>0.5</v>
      </c>
      <c r="J13" s="63">
        <f>J2/$J$6</f>
        <v>0.36871508379888268</v>
      </c>
      <c r="K13" s="63">
        <f>K2/$K$6</f>
        <v>0.18794326241134751</v>
      </c>
      <c r="L13" s="63">
        <f>L2/$L$6</f>
        <v>0.16129032258064516</v>
      </c>
      <c r="M13" s="73">
        <f>M2/$M$6</f>
        <v>0.12244897959183673</v>
      </c>
      <c r="N13" s="64">
        <f>N2/$N$6</f>
        <v>0.24833333333333332</v>
      </c>
      <c r="O13" s="183"/>
      <c r="P13" s="183"/>
      <c r="Q13" s="60" t="s">
        <v>4</v>
      </c>
      <c r="R13" s="73">
        <f>R2/$R$6</f>
        <v>0</v>
      </c>
      <c r="S13" s="63">
        <f>S2/$S$6</f>
        <v>9.6153846153846159E-2</v>
      </c>
      <c r="T13" s="63">
        <f>T2/$T$6</f>
        <v>7.1428571428571425E-2</v>
      </c>
      <c r="U13" s="63">
        <f>U2/$U$6</f>
        <v>0.22099447513812154</v>
      </c>
      <c r="V13" s="68">
        <f>V2/$V$6</f>
        <v>0.43781094527363185</v>
      </c>
      <c r="W13" s="63">
        <f>W2/$W$6</f>
        <v>0.20930232558139536</v>
      </c>
      <c r="X13" s="64">
        <f>X2/$X$6</f>
        <v>0.24833333333333332</v>
      </c>
      <c r="Y13" s="183"/>
      <c r="Z13" s="183"/>
      <c r="AA13" s="183"/>
      <c r="AB13" s="183"/>
      <c r="AC13" s="183"/>
      <c r="AD13" s="70" t="s">
        <v>4</v>
      </c>
      <c r="AE13" s="75">
        <f>AE2/$AE$6</f>
        <v>0.7142857142857143</v>
      </c>
      <c r="AF13" s="75">
        <f>AF2/$AF$6</f>
        <v>0.5714285714285714</v>
      </c>
      <c r="AG13" s="75">
        <f>AG2/$AG$6</f>
        <v>0.20895522388059701</v>
      </c>
      <c r="AH13" s="75">
        <f>AH2/$AH$6</f>
        <v>0.16666666666666666</v>
      </c>
      <c r="AI13" s="75">
        <f>AI2/$AI$6</f>
        <v>0.17692307692307693</v>
      </c>
      <c r="AJ13" s="75">
        <f>AJ2/$AJ$6</f>
        <v>0.18888888888888888</v>
      </c>
      <c r="AK13" s="75">
        <f>AK2/$AK$6</f>
        <v>0.20634920634920634</v>
      </c>
      <c r="AL13" s="75">
        <f>AL2/$AL$6</f>
        <v>0.24074074074074073</v>
      </c>
      <c r="AM13" s="76">
        <f>AM2/$AM$6</f>
        <v>0.24833333333333332</v>
      </c>
      <c r="AN13" s="183"/>
      <c r="AO13" s="183"/>
      <c r="AP13" s="290"/>
      <c r="AQ13" s="201" t="s">
        <v>22</v>
      </c>
      <c r="AR13" s="199">
        <f t="shared" si="1"/>
        <v>11</v>
      </c>
      <c r="AS13" s="201">
        <v>5</v>
      </c>
      <c r="AT13" s="201">
        <v>4</v>
      </c>
      <c r="AU13" s="201">
        <v>0</v>
      </c>
      <c r="AV13" s="201">
        <v>2</v>
      </c>
      <c r="AW13" s="201">
        <v>11</v>
      </c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</row>
    <row r="14" spans="1:65" ht="33.75" customHeight="1">
      <c r="A14" s="44" t="s">
        <v>5</v>
      </c>
      <c r="B14" s="6">
        <f>B3/$B$6</f>
        <v>0.48640483383685801</v>
      </c>
      <c r="C14" s="6">
        <f>C3/$C$6</f>
        <v>0.3903345724907063</v>
      </c>
      <c r="D14" s="21">
        <f>D3/$D$6</f>
        <v>0.44333333333333336</v>
      </c>
      <c r="E14" s="54">
        <f>(C14+B14)/2</f>
        <v>0.43836970316378215</v>
      </c>
      <c r="F14" s="183"/>
      <c r="G14" s="183"/>
      <c r="H14" s="56" t="s">
        <v>5</v>
      </c>
      <c r="I14" s="63">
        <f>I3/$I$6</f>
        <v>0.32142857142857145</v>
      </c>
      <c r="J14" s="63">
        <f>J3/$J$6</f>
        <v>0.31284916201117319</v>
      </c>
      <c r="K14" s="63">
        <f>K3/$K$6</f>
        <v>0.5</v>
      </c>
      <c r="L14" s="63">
        <f>L3/$L$6</f>
        <v>0.5161290322580645</v>
      </c>
      <c r="M14" s="63">
        <f>M3/$M$6</f>
        <v>0.5714285714285714</v>
      </c>
      <c r="N14" s="64">
        <f>N3/$N$6</f>
        <v>0.44333333333333336</v>
      </c>
      <c r="O14" s="183"/>
      <c r="P14" s="183"/>
      <c r="Q14" s="1" t="s">
        <v>5</v>
      </c>
      <c r="R14" s="63">
        <f>R3/$R$6</f>
        <v>0.8</v>
      </c>
      <c r="S14" s="63">
        <f>S3/$S$6</f>
        <v>0.67307692307692313</v>
      </c>
      <c r="T14" s="63">
        <f>T3/$T$6</f>
        <v>0.66326530612244894</v>
      </c>
      <c r="U14" s="63">
        <f>U3/$U$6</f>
        <v>0.425414364640884</v>
      </c>
      <c r="V14" s="63">
        <f>V3/$V$6</f>
        <v>0.22885572139303484</v>
      </c>
      <c r="W14" s="63">
        <f>W3/$W$6</f>
        <v>0.53488372093023251</v>
      </c>
      <c r="X14" s="64">
        <f>X3/$X$6</f>
        <v>0.44333333333333336</v>
      </c>
      <c r="Y14" s="183"/>
      <c r="Z14" s="183"/>
      <c r="AA14" s="183"/>
      <c r="AB14" s="183"/>
      <c r="AC14" s="183"/>
      <c r="AD14" s="70" t="s">
        <v>5</v>
      </c>
      <c r="AE14" s="75">
        <f>AE3/$AE$6</f>
        <v>0.21428571428571427</v>
      </c>
      <c r="AF14" s="75">
        <f>AF3/$AF$6</f>
        <v>0.22222222222222221</v>
      </c>
      <c r="AG14" s="75">
        <f>AG3/$AG$6</f>
        <v>0.41791044776119401</v>
      </c>
      <c r="AH14" s="75">
        <f>AH3/$AH$6</f>
        <v>0.58333333333333337</v>
      </c>
      <c r="AI14" s="75">
        <f>AI3/$AI$6</f>
        <v>0.49230769230769234</v>
      </c>
      <c r="AJ14" s="75">
        <f>AJ3/$AJ$6</f>
        <v>0.48888888888888887</v>
      </c>
      <c r="AK14" s="75">
        <f>AK3/$AK$6</f>
        <v>0.44444444444444442</v>
      </c>
      <c r="AL14" s="75">
        <f>AL3/$AL$6</f>
        <v>0.40740740740740738</v>
      </c>
      <c r="AM14" s="76">
        <f>AM3/$AM$6</f>
        <v>0.44333333333333336</v>
      </c>
      <c r="AN14" s="183"/>
      <c r="AO14" s="183"/>
      <c r="AP14" s="201"/>
      <c r="AQ14" s="201" t="s">
        <v>35</v>
      </c>
      <c r="AR14" s="199">
        <f t="shared" si="1"/>
        <v>30</v>
      </c>
      <c r="AS14" s="202">
        <f>SUM(AS12:AS13)</f>
        <v>10</v>
      </c>
      <c r="AT14" s="202">
        <f>SUM(AT12:AT13)</f>
        <v>10</v>
      </c>
      <c r="AU14" s="202">
        <f>SUM(AU12:AU13)</f>
        <v>1</v>
      </c>
      <c r="AV14" s="202">
        <f>SUM(AV12:AV13)</f>
        <v>9</v>
      </c>
      <c r="AW14" s="202">
        <f>SUM(AW12:AW13)</f>
        <v>30</v>
      </c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</row>
    <row r="15" spans="1:65" ht="33.75" customHeight="1">
      <c r="A15" s="44" t="s">
        <v>6</v>
      </c>
      <c r="B15" s="6">
        <f>B4/$B$6</f>
        <v>5.4380664652567974E-2</v>
      </c>
      <c r="C15" s="6">
        <f>C4/$C$6</f>
        <v>2.9739776951672861E-2</v>
      </c>
      <c r="D15" s="21">
        <f>D4/$D$6</f>
        <v>4.3333333333333335E-2</v>
      </c>
      <c r="E15" s="54">
        <f>(C15+B15)/2</f>
        <v>4.2060220802120421E-2</v>
      </c>
      <c r="F15" s="183"/>
      <c r="G15" s="183"/>
      <c r="H15" s="56" t="s">
        <v>6</v>
      </c>
      <c r="I15" s="63">
        <f>I4/$I$6</f>
        <v>0</v>
      </c>
      <c r="J15" s="63">
        <f>J4/$J$6</f>
        <v>5.5865921787709494E-2</v>
      </c>
      <c r="K15" s="63">
        <f>K4/$K$6</f>
        <v>3.5460992907801421E-2</v>
      </c>
      <c r="L15" s="63">
        <f>L4/$L$6</f>
        <v>6.4516129032258063E-2</v>
      </c>
      <c r="M15" s="63">
        <f>M4/$M$6</f>
        <v>4.0816326530612242E-2</v>
      </c>
      <c r="N15" s="64">
        <f>N4/$N$6</f>
        <v>4.3333333333333335E-2</v>
      </c>
      <c r="O15" s="183"/>
      <c r="P15" s="183"/>
      <c r="Q15" s="1" t="s">
        <v>6</v>
      </c>
      <c r="R15" s="63">
        <f>R4/$R$6</f>
        <v>0</v>
      </c>
      <c r="S15" s="63">
        <f>S4/$S$6</f>
        <v>5.7692307692307696E-2</v>
      </c>
      <c r="T15" s="63">
        <f>T4/$T$6</f>
        <v>1.020408163265306E-2</v>
      </c>
      <c r="U15" s="63">
        <f>U4/$U$6</f>
        <v>6.6298342541436461E-2</v>
      </c>
      <c r="V15" s="63">
        <f>V4/$V$6</f>
        <v>4.975124378109453E-2</v>
      </c>
      <c r="W15" s="63">
        <f>W4/$W$6</f>
        <v>0</v>
      </c>
      <c r="X15" s="64">
        <f>X4/$X$6</f>
        <v>4.3333333333333335E-2</v>
      </c>
      <c r="Y15" s="183"/>
      <c r="Z15" s="183"/>
      <c r="AA15" s="183"/>
      <c r="AB15" s="183"/>
      <c r="AC15" s="183"/>
      <c r="AD15" s="70" t="s">
        <v>6</v>
      </c>
      <c r="AE15" s="75">
        <f>AE4/$AE$6</f>
        <v>0</v>
      </c>
      <c r="AF15" s="75">
        <f>AF4/$AF$6</f>
        <v>4.7619047619047616E-2</v>
      </c>
      <c r="AG15" s="75">
        <f>AG4/$AG$6</f>
        <v>2.9850746268656716E-2</v>
      </c>
      <c r="AH15" s="75">
        <f>AH4/$AH$6</f>
        <v>1.8518518518518517E-2</v>
      </c>
      <c r="AI15" s="75">
        <f>AI4/$AI$6</f>
        <v>6.1538461538461542E-2</v>
      </c>
      <c r="AJ15" s="75">
        <f>AJ4/$AJ$6</f>
        <v>8.8888888888888892E-2</v>
      </c>
      <c r="AK15" s="75">
        <f>AK4/$AK$6</f>
        <v>3.1746031746031744E-2</v>
      </c>
      <c r="AL15" s="75">
        <f>AL4/$AL$6</f>
        <v>1.8518518518518517E-2</v>
      </c>
      <c r="AM15" s="76">
        <f>AM4/$AM$6</f>
        <v>4.3333333333333335E-2</v>
      </c>
      <c r="AN15" s="183"/>
      <c r="AO15" s="183"/>
      <c r="AP15" s="196"/>
      <c r="AQ15" s="201" t="s">
        <v>35</v>
      </c>
      <c r="AR15" s="199">
        <f t="shared" si="1"/>
        <v>600</v>
      </c>
      <c r="AS15" s="196">
        <f>AS14+AS11+AS8+AS5</f>
        <v>149</v>
      </c>
      <c r="AT15" s="196">
        <f>AT14+AT11+AT8+AT5</f>
        <v>266</v>
      </c>
      <c r="AU15" s="196">
        <f>AU14+AU11+AU8+AU5</f>
        <v>26</v>
      </c>
      <c r="AV15" s="196">
        <f>AV14+AV11+AV8+AV5</f>
        <v>159</v>
      </c>
      <c r="AW15" s="196">
        <f>AW14+AW11+AW8+AW5</f>
        <v>600</v>
      </c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</row>
    <row r="16" spans="1:65" ht="33.75" customHeight="1" thickBot="1">
      <c r="A16" s="45" t="s">
        <v>7</v>
      </c>
      <c r="B16" s="10">
        <f>B5/$B$6</f>
        <v>0.27794561933534745</v>
      </c>
      <c r="C16" s="10">
        <f>C5/$C$6</f>
        <v>0.24907063197026022</v>
      </c>
      <c r="D16" s="25">
        <f>D5/$D$6</f>
        <v>0.26500000000000001</v>
      </c>
      <c r="E16" s="54">
        <f>(C16+B16)/2</f>
        <v>0.26350812565280385</v>
      </c>
      <c r="F16" s="183"/>
      <c r="G16" s="183"/>
      <c r="H16" s="58" t="s">
        <v>7</v>
      </c>
      <c r="I16" s="65">
        <f>I5/$I$6</f>
        <v>0.17857142857142858</v>
      </c>
      <c r="J16" s="65">
        <f>J5/$J$6</f>
        <v>0.26256983240223464</v>
      </c>
      <c r="K16" s="65">
        <f>K5/$K$6</f>
        <v>0.27659574468085107</v>
      </c>
      <c r="L16" s="65">
        <f>L5/$L$6</f>
        <v>0.25806451612903225</v>
      </c>
      <c r="M16" s="65">
        <f>M5/$M$6</f>
        <v>0.26530612244897961</v>
      </c>
      <c r="N16" s="66">
        <f>N5/$N$6</f>
        <v>0.26500000000000001</v>
      </c>
      <c r="O16" s="183"/>
      <c r="P16" s="183"/>
      <c r="Q16" s="69" t="s">
        <v>7</v>
      </c>
      <c r="R16" s="65">
        <f>R5/$R$6</f>
        <v>0.2</v>
      </c>
      <c r="S16" s="65">
        <f>S5/$S$6</f>
        <v>0.17307692307692307</v>
      </c>
      <c r="T16" s="65">
        <f>T5/$T$6</f>
        <v>0.25510204081632654</v>
      </c>
      <c r="U16" s="65">
        <f>U5/$U$6</f>
        <v>0.287292817679558</v>
      </c>
      <c r="V16" s="65">
        <f>V5/$V$6</f>
        <v>0.28358208955223879</v>
      </c>
      <c r="W16" s="65">
        <f>W5/$W$6</f>
        <v>0.2558139534883721</v>
      </c>
      <c r="X16" s="66">
        <f>X5/$X$6</f>
        <v>0.26500000000000001</v>
      </c>
      <c r="Y16" s="183"/>
      <c r="Z16" s="183"/>
      <c r="AA16" s="183"/>
      <c r="AB16" s="183"/>
      <c r="AC16" s="183"/>
      <c r="AD16" s="71" t="s">
        <v>7</v>
      </c>
      <c r="AE16" s="82">
        <f>AE5/$AE$6</f>
        <v>7.1428571428571425E-2</v>
      </c>
      <c r="AF16" s="82">
        <f>AF5/$AF$6</f>
        <v>0.15873015873015872</v>
      </c>
      <c r="AG16" s="82">
        <f>AG5/$AG$6</f>
        <v>0.34328358208955223</v>
      </c>
      <c r="AH16" s="82">
        <f>AH5/$AH$6</f>
        <v>0.23148148148148148</v>
      </c>
      <c r="AI16" s="82">
        <f>AI5/$AI$6</f>
        <v>0.26923076923076922</v>
      </c>
      <c r="AJ16" s="82">
        <f>AJ5/$AJ$6</f>
        <v>0.23333333333333334</v>
      </c>
      <c r="AK16" s="82">
        <f>AK5/$AK$6</f>
        <v>0.31746031746031744</v>
      </c>
      <c r="AL16" s="82">
        <f>AL5/$AL$6</f>
        <v>0.33333333333333331</v>
      </c>
      <c r="AM16" s="83">
        <f>AM5/$AM$6</f>
        <v>0.26500000000000001</v>
      </c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</row>
    <row r="17" spans="1:65" ht="15.75" thickTop="1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</row>
    <row r="18" spans="1:65" ht="15.75" thickBot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291" t="s">
        <v>207</v>
      </c>
      <c r="AQ18" s="291"/>
      <c r="AR18" s="291"/>
      <c r="AS18" s="291"/>
      <c r="AT18" s="291"/>
      <c r="AU18" s="291"/>
      <c r="AV18" s="291"/>
      <c r="AW18" s="291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</row>
    <row r="19" spans="1:65" ht="45.75" thickTop="1">
      <c r="A19" s="183"/>
      <c r="B19" s="183"/>
      <c r="C19" s="183"/>
      <c r="D19" s="183"/>
      <c r="E19" s="183"/>
      <c r="F19" s="183"/>
      <c r="G19" s="183"/>
      <c r="O19" s="183"/>
      <c r="P19" s="183"/>
      <c r="W19" s="183"/>
      <c r="X19" s="183"/>
      <c r="Y19" s="183"/>
      <c r="Z19" s="183"/>
      <c r="AA19" s="183"/>
      <c r="AB19" s="183"/>
      <c r="AC19" s="183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183"/>
      <c r="AO19" s="183"/>
      <c r="AP19" s="16" t="s">
        <v>12</v>
      </c>
      <c r="AQ19" s="17" t="s">
        <v>11</v>
      </c>
      <c r="AR19" s="12" t="s">
        <v>9</v>
      </c>
      <c r="AS19" s="13" t="s">
        <v>34</v>
      </c>
      <c r="AT19" s="13" t="s">
        <v>31</v>
      </c>
      <c r="AU19" s="13" t="s">
        <v>32</v>
      </c>
      <c r="AV19" s="13" t="s">
        <v>33</v>
      </c>
      <c r="AW19" s="43" t="s">
        <v>36</v>
      </c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</row>
    <row r="20" spans="1:65">
      <c r="A20" s="183"/>
      <c r="B20" s="183"/>
      <c r="C20" s="183"/>
      <c r="D20" s="183"/>
      <c r="E20" s="183"/>
      <c r="F20" s="183"/>
      <c r="G20" s="183"/>
      <c r="O20" s="183"/>
      <c r="P20" s="183"/>
      <c r="W20" s="183"/>
      <c r="X20" s="183"/>
      <c r="Y20" s="183"/>
      <c r="Z20" s="183"/>
      <c r="AA20" s="183"/>
      <c r="AB20" s="183"/>
      <c r="AC20" s="183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183"/>
      <c r="AO20" s="183"/>
      <c r="AP20" s="295" t="s">
        <v>9</v>
      </c>
      <c r="AQ20" s="296"/>
      <c r="AR20" s="18">
        <v>600</v>
      </c>
      <c r="AS20" s="19">
        <v>149</v>
      </c>
      <c r="AT20" s="19">
        <v>266</v>
      </c>
      <c r="AU20" s="19">
        <v>26</v>
      </c>
      <c r="AV20" s="19">
        <v>159</v>
      </c>
      <c r="AW20" s="20">
        <v>600</v>
      </c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</row>
    <row r="21" spans="1:65" ht="15.75" thickBot="1">
      <c r="A21" s="183"/>
      <c r="B21" s="183"/>
      <c r="C21" s="183"/>
      <c r="D21" s="183"/>
      <c r="E21" s="183"/>
      <c r="F21" s="183"/>
      <c r="G21" s="183"/>
      <c r="O21" s="183"/>
      <c r="P21" s="183"/>
      <c r="W21" s="183"/>
      <c r="X21" s="183"/>
      <c r="Y21" s="183"/>
      <c r="Z21" s="183"/>
      <c r="AA21" s="183"/>
      <c r="AB21" s="183"/>
      <c r="AC21" s="183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183"/>
      <c r="AO21" s="183"/>
      <c r="AP21" s="297" t="s">
        <v>35</v>
      </c>
      <c r="AQ21" s="298"/>
      <c r="AR21" s="42">
        <f>SUM(AS21:AV21)</f>
        <v>1</v>
      </c>
      <c r="AS21" s="41">
        <f>AS15/$AR$15</f>
        <v>0.24833333333333332</v>
      </c>
      <c r="AT21" s="27">
        <f>AT15/$AR$15</f>
        <v>0.44333333333333336</v>
      </c>
      <c r="AU21" s="27">
        <f>AU15/$AR$15</f>
        <v>4.3333333333333335E-2</v>
      </c>
      <c r="AV21" s="27">
        <f>AV15/$AR$15</f>
        <v>0.26500000000000001</v>
      </c>
      <c r="AW21" s="28">
        <f>AW15/$AR$15</f>
        <v>1</v>
      </c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</row>
    <row r="22" spans="1:65" ht="29.25" customHeight="1" thickTop="1">
      <c r="A22" s="183"/>
      <c r="B22" s="183"/>
      <c r="C22" s="183"/>
      <c r="D22" s="183"/>
      <c r="E22" s="183"/>
      <c r="F22" s="183"/>
      <c r="G22" s="183"/>
      <c r="O22" s="183"/>
      <c r="P22" s="183"/>
      <c r="W22" s="183"/>
      <c r="X22" s="183"/>
      <c r="Y22" s="183"/>
      <c r="Z22" s="183"/>
      <c r="AA22" s="183"/>
      <c r="AB22" s="183"/>
      <c r="AC22" s="183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183"/>
      <c r="AO22" s="183"/>
      <c r="AP22" s="299" t="s">
        <v>19</v>
      </c>
      <c r="AQ22" s="31" t="s">
        <v>17</v>
      </c>
      <c r="AR22" s="32">
        <v>261</v>
      </c>
      <c r="AS22" s="33">
        <f>AS6/$AR$22</f>
        <v>0.17241379310344829</v>
      </c>
      <c r="AT22" s="33">
        <f>AT6/$AR$22</f>
        <v>0.47126436781609193</v>
      </c>
      <c r="AU22" s="33">
        <f>AU6/$AR$22</f>
        <v>5.3639846743295021E-2</v>
      </c>
      <c r="AV22" s="38">
        <f>AV6/$AR$22</f>
        <v>0.30268199233716475</v>
      </c>
      <c r="AW22" s="34">
        <f>AW6/$AR$22</f>
        <v>1</v>
      </c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</row>
    <row r="23" spans="1:65" ht="29.25" customHeight="1">
      <c r="A23" s="183"/>
      <c r="B23" s="183"/>
      <c r="C23" s="183"/>
      <c r="D23" s="183"/>
      <c r="E23" s="183"/>
      <c r="F23" s="183"/>
      <c r="G23" s="183"/>
      <c r="O23" s="183"/>
      <c r="P23" s="183"/>
      <c r="W23" s="183"/>
      <c r="X23" s="183"/>
      <c r="Y23" s="183"/>
      <c r="Z23" s="183"/>
      <c r="AA23" s="183"/>
      <c r="AB23" s="183"/>
      <c r="AC23" s="183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183"/>
      <c r="AO23" s="183"/>
      <c r="AP23" s="300"/>
      <c r="AQ23" s="3" t="s">
        <v>22</v>
      </c>
      <c r="AR23" s="19">
        <v>190</v>
      </c>
      <c r="AS23" s="22">
        <f>AS7/$AR$23</f>
        <v>0.32631578947368423</v>
      </c>
      <c r="AT23" s="6">
        <f>AT7/$AR$23</f>
        <v>0.35263157894736841</v>
      </c>
      <c r="AU23" s="6">
        <f>AU7/$AR$23</f>
        <v>3.6842105263157891E-2</v>
      </c>
      <c r="AV23" s="39">
        <f>AV7/$AR$23</f>
        <v>0.28421052631578947</v>
      </c>
      <c r="AW23" s="21">
        <f>AW7/$AR$23</f>
        <v>1</v>
      </c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</row>
    <row r="24" spans="1:65" ht="29.25" customHeight="1" thickBot="1">
      <c r="A24" s="183"/>
      <c r="B24" s="183"/>
      <c r="C24" s="183"/>
      <c r="D24" s="183"/>
      <c r="E24" s="183"/>
      <c r="F24" s="183"/>
      <c r="G24" s="183"/>
      <c r="O24" s="183"/>
      <c r="P24" s="183"/>
      <c r="W24" s="183"/>
      <c r="X24" s="183"/>
      <c r="Y24" s="183"/>
      <c r="Z24" s="183"/>
      <c r="AA24" s="183"/>
      <c r="AB24" s="183"/>
      <c r="AC24" s="183"/>
      <c r="AN24" s="183"/>
      <c r="AO24" s="183"/>
      <c r="AP24" s="301"/>
      <c r="AQ24" s="5" t="s">
        <v>10</v>
      </c>
      <c r="AR24" s="24">
        <f>SUM(AR22:AR23)</f>
        <v>451</v>
      </c>
      <c r="AS24" s="10">
        <f>AS8/$AR$24</f>
        <v>0.23725055432372505</v>
      </c>
      <c r="AT24" s="35">
        <f>AT8/$AR$24</f>
        <v>0.42128603104212858</v>
      </c>
      <c r="AU24" s="10">
        <f>AU8/$AR$24</f>
        <v>4.6563192904656318E-2</v>
      </c>
      <c r="AV24" s="40">
        <f>AV8/$AR$24</f>
        <v>0.29490022172949004</v>
      </c>
      <c r="AW24" s="25">
        <f>AW8/$AR$24</f>
        <v>1</v>
      </c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</row>
    <row r="25" spans="1:65" ht="29.25" customHeight="1" thickTop="1">
      <c r="A25" s="183"/>
      <c r="B25" s="183"/>
      <c r="C25" s="183"/>
      <c r="D25" s="183"/>
      <c r="E25" s="183"/>
      <c r="F25" s="183"/>
      <c r="G25" s="183"/>
      <c r="O25" s="183"/>
      <c r="P25" s="183"/>
      <c r="W25" s="183"/>
      <c r="X25" s="183"/>
      <c r="Y25" s="183"/>
      <c r="Z25" s="183"/>
      <c r="AA25" s="183"/>
      <c r="AB25" s="183"/>
      <c r="AC25" s="183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183"/>
      <c r="AO25" s="183"/>
      <c r="AP25" s="299" t="s">
        <v>21</v>
      </c>
      <c r="AQ25" s="31" t="s">
        <v>17</v>
      </c>
      <c r="AR25" s="32">
        <v>26</v>
      </c>
      <c r="AS25" s="36">
        <f>AS9/$AR$25</f>
        <v>0.15384615384615385</v>
      </c>
      <c r="AT25" s="33">
        <f>AT9/$AR$25</f>
        <v>0.69230769230769229</v>
      </c>
      <c r="AU25" s="33">
        <f>AU9/$AR$25</f>
        <v>7.6923076923076927E-2</v>
      </c>
      <c r="AV25" s="33">
        <f>AV9/$AR$25</f>
        <v>7.6923076923076927E-2</v>
      </c>
      <c r="AW25" s="34">
        <f>AW9/$AR$25</f>
        <v>1</v>
      </c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  <c r="BM25" s="183"/>
    </row>
    <row r="26" spans="1:65" ht="29.25" customHeight="1">
      <c r="A26" s="183"/>
      <c r="B26" s="183"/>
      <c r="C26" s="183"/>
      <c r="D26" s="183"/>
      <c r="E26" s="183"/>
      <c r="F26" s="183"/>
      <c r="G26" s="183"/>
      <c r="O26" s="183"/>
      <c r="P26" s="183"/>
      <c r="W26" s="183"/>
      <c r="X26" s="183"/>
      <c r="Y26" s="183"/>
      <c r="Z26" s="183"/>
      <c r="AA26" s="183"/>
      <c r="AB26" s="183"/>
      <c r="AC26" s="183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183"/>
      <c r="AO26" s="183"/>
      <c r="AP26" s="300"/>
      <c r="AQ26" s="3" t="s">
        <v>22</v>
      </c>
      <c r="AR26" s="19">
        <v>29</v>
      </c>
      <c r="AS26" s="23">
        <f>AS10/$AR$26</f>
        <v>0.17241379310344829</v>
      </c>
      <c r="AT26" s="6">
        <f>AT10/$AR$26</f>
        <v>0.55172413793103448</v>
      </c>
      <c r="AU26" s="6">
        <f>AU10/$AR$26</f>
        <v>3.4482758620689655E-2</v>
      </c>
      <c r="AV26" s="6">
        <f>AV10/$AR$26</f>
        <v>0.2413793103448276</v>
      </c>
      <c r="AW26" s="21">
        <f>AW10/$AR$26</f>
        <v>1</v>
      </c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</row>
    <row r="27" spans="1:65" ht="29.25" customHeight="1" thickBot="1">
      <c r="A27" s="183"/>
      <c r="B27" s="183"/>
      <c r="C27" s="183"/>
      <c r="D27" s="183"/>
      <c r="E27" s="183"/>
      <c r="F27" s="183"/>
      <c r="G27" s="183"/>
      <c r="O27" s="183"/>
      <c r="P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301"/>
      <c r="AQ27" s="5" t="s">
        <v>10</v>
      </c>
      <c r="AR27" s="24">
        <f>SUM(AR25:AR26)</f>
        <v>55</v>
      </c>
      <c r="AS27" s="37">
        <f>AS11/$AR$27</f>
        <v>0.16363636363636364</v>
      </c>
      <c r="AT27" s="10">
        <f>AT11/$AR$27</f>
        <v>0.61818181818181817</v>
      </c>
      <c r="AU27" s="10">
        <f>AU11/$AR$27</f>
        <v>5.4545454545454543E-2</v>
      </c>
      <c r="AV27" s="10">
        <f>AV11/$AR$27</f>
        <v>0.16363636363636364</v>
      </c>
      <c r="AW27" s="25">
        <f>AW11/$AR$27</f>
        <v>1</v>
      </c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</row>
    <row r="28" spans="1:65" ht="29.25" customHeight="1" thickTop="1">
      <c r="A28" s="183"/>
      <c r="B28" s="183"/>
      <c r="C28" s="183"/>
      <c r="D28" s="183"/>
      <c r="E28" s="183"/>
      <c r="F28" s="183"/>
      <c r="G28" s="183"/>
      <c r="O28" s="183"/>
      <c r="P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299" t="s">
        <v>18</v>
      </c>
      <c r="AQ28" s="31" t="s">
        <v>17</v>
      </c>
      <c r="AR28" s="32">
        <v>25</v>
      </c>
      <c r="AS28" s="33">
        <f>AS3/$AR$28</f>
        <v>0.24</v>
      </c>
      <c r="AT28" s="33">
        <f>AT3/$AR$28</f>
        <v>0.56000000000000005</v>
      </c>
      <c r="AU28" s="33">
        <f>AU3/$AR$28</f>
        <v>0.04</v>
      </c>
      <c r="AV28" s="33">
        <f>AV3/$AR$28</f>
        <v>0.16</v>
      </c>
      <c r="AW28" s="34">
        <f>AW3/$AR$28</f>
        <v>1</v>
      </c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</row>
    <row r="29" spans="1:65">
      <c r="A29" s="183"/>
      <c r="B29" s="183"/>
      <c r="C29" s="183"/>
      <c r="D29" s="183"/>
      <c r="E29" s="183"/>
      <c r="F29" s="183"/>
      <c r="G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300"/>
      <c r="AQ29" s="3" t="s">
        <v>22</v>
      </c>
      <c r="AR29" s="19">
        <v>39</v>
      </c>
      <c r="AS29" s="26">
        <f>AS4/$AR$29</f>
        <v>0.4358974358974359</v>
      </c>
      <c r="AT29" s="6">
        <f>AT4/$AR$29</f>
        <v>0.46153846153846156</v>
      </c>
      <c r="AU29" s="6">
        <f>AU4/$AR$29</f>
        <v>0</v>
      </c>
      <c r="AV29" s="6">
        <f>AV4/$AR$29</f>
        <v>0.10256410256410256</v>
      </c>
      <c r="AW29" s="21">
        <f>AW4/$AR$29</f>
        <v>1</v>
      </c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</row>
    <row r="30" spans="1:65" ht="15.75" thickBot="1">
      <c r="A30" s="183"/>
      <c r="B30" s="183"/>
      <c r="C30" s="183"/>
      <c r="D30" s="183"/>
      <c r="E30" s="183"/>
      <c r="F30" s="183"/>
      <c r="G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301"/>
      <c r="AQ30" s="5" t="s">
        <v>10</v>
      </c>
      <c r="AR30" s="24">
        <f>SUM(AR28:AR29)</f>
        <v>64</v>
      </c>
      <c r="AS30" s="10">
        <f>AS5/$AR$30</f>
        <v>0.359375</v>
      </c>
      <c r="AT30" s="10">
        <f>AT5/$AR$30</f>
        <v>0.5</v>
      </c>
      <c r="AU30" s="10">
        <f>AU5/$AR$30</f>
        <v>1.5625E-2</v>
      </c>
      <c r="AV30" s="10">
        <f>AV5/$AR$30</f>
        <v>0.125</v>
      </c>
      <c r="AW30" s="25">
        <f>AW5/$AR$30</f>
        <v>1</v>
      </c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  <c r="BM30" s="183"/>
    </row>
    <row r="31" spans="1:65" ht="15.75" thickTop="1">
      <c r="A31" s="183"/>
      <c r="B31" s="183"/>
      <c r="C31" s="183"/>
      <c r="D31" s="183"/>
      <c r="E31" s="183"/>
      <c r="F31" s="183"/>
      <c r="G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292" t="s">
        <v>20</v>
      </c>
      <c r="AQ31" s="4" t="s">
        <v>17</v>
      </c>
      <c r="AR31" s="29">
        <v>19</v>
      </c>
      <c r="AS31" s="7">
        <f>AS12/$AR$31</f>
        <v>0.26315789473684209</v>
      </c>
      <c r="AT31" s="7">
        <f>AT12/$AR$31</f>
        <v>0.31578947368421051</v>
      </c>
      <c r="AU31" s="7">
        <f>AU12/$AR$31</f>
        <v>5.2631578947368418E-2</v>
      </c>
      <c r="AV31" s="7">
        <f>AV12/$AR$31</f>
        <v>0.36842105263157893</v>
      </c>
      <c r="AW31" s="30">
        <f>AW12/$AR$31</f>
        <v>1</v>
      </c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</row>
    <row r="32" spans="1:65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293"/>
      <c r="AQ32" s="3" t="s">
        <v>22</v>
      </c>
      <c r="AR32" s="19">
        <v>11</v>
      </c>
      <c r="AS32" s="6">
        <f>AS13/$AR$32</f>
        <v>0.45454545454545453</v>
      </c>
      <c r="AT32" s="6">
        <f>AT13/$AR$32</f>
        <v>0.36363636363636365</v>
      </c>
      <c r="AU32" s="6">
        <f>AU13/$AR$32</f>
        <v>0</v>
      </c>
      <c r="AV32" s="6">
        <f>AV13/$AR$32</f>
        <v>0.18181818181818182</v>
      </c>
      <c r="AW32" s="21">
        <f>AW13/$AR$32</f>
        <v>1</v>
      </c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</row>
    <row r="33" spans="1:65" ht="15.75" thickBot="1">
      <c r="A33" s="203" t="s">
        <v>23</v>
      </c>
      <c r="B33" s="203" t="s">
        <v>1</v>
      </c>
      <c r="C33" s="203" t="s">
        <v>13</v>
      </c>
      <c r="D33" s="203" t="s">
        <v>14</v>
      </c>
      <c r="E33" s="203" t="s">
        <v>15</v>
      </c>
      <c r="F33" s="203" t="s">
        <v>16</v>
      </c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294"/>
      <c r="AQ33" s="5" t="s">
        <v>10</v>
      </c>
      <c r="AR33" s="24">
        <f>SUM(AR31:AR32)</f>
        <v>30</v>
      </c>
      <c r="AS33" s="10">
        <f>AS14/$AR$33</f>
        <v>0.33333333333333331</v>
      </c>
      <c r="AT33" s="10">
        <f>AT14/$AR$33</f>
        <v>0.33333333333333331</v>
      </c>
      <c r="AU33" s="10">
        <f>AU14/$AR$33</f>
        <v>3.3333333333333333E-2</v>
      </c>
      <c r="AV33" s="10">
        <f>AV14/$AR$33</f>
        <v>0.3</v>
      </c>
      <c r="AW33" s="25">
        <f>AW14/$AR$33</f>
        <v>1</v>
      </c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</row>
    <row r="34" spans="1:65" ht="15.75" thickTop="1">
      <c r="A34" s="203" t="s">
        <v>26</v>
      </c>
      <c r="B34" s="203">
        <v>25</v>
      </c>
      <c r="C34" s="203">
        <v>0</v>
      </c>
      <c r="D34" s="203">
        <v>21</v>
      </c>
      <c r="E34" s="203">
        <v>3</v>
      </c>
      <c r="F34" s="203">
        <v>1</v>
      </c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</row>
    <row r="35" spans="1:65">
      <c r="A35" s="203" t="s">
        <v>28</v>
      </c>
      <c r="B35" s="203">
        <v>84</v>
      </c>
      <c r="C35" s="203">
        <v>4</v>
      </c>
      <c r="D35" s="203">
        <v>60</v>
      </c>
      <c r="E35" s="203">
        <v>2</v>
      </c>
      <c r="F35" s="203">
        <v>18</v>
      </c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</row>
    <row r="36" spans="1:65">
      <c r="A36" s="203" t="s">
        <v>25</v>
      </c>
      <c r="B36" s="203">
        <v>41</v>
      </c>
      <c r="C36" s="203">
        <v>0</v>
      </c>
      <c r="D36" s="203">
        <v>35</v>
      </c>
      <c r="E36" s="203">
        <v>1</v>
      </c>
      <c r="F36" s="203">
        <v>5</v>
      </c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</row>
    <row r="37" spans="1:65">
      <c r="A37" s="203" t="s">
        <v>27</v>
      </c>
      <c r="B37" s="203">
        <v>56</v>
      </c>
      <c r="C37" s="203">
        <v>5</v>
      </c>
      <c r="D37" s="203">
        <v>28</v>
      </c>
      <c r="E37" s="203">
        <v>5</v>
      </c>
      <c r="F37" s="203">
        <v>18</v>
      </c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</row>
    <row r="38" spans="1:65">
      <c r="A38" s="203" t="s">
        <v>30</v>
      </c>
      <c r="B38" s="203">
        <v>162</v>
      </c>
      <c r="C38" s="203">
        <v>19</v>
      </c>
      <c r="D38" s="203">
        <v>77</v>
      </c>
      <c r="E38" s="203">
        <v>8</v>
      </c>
      <c r="F38" s="203">
        <v>58</v>
      </c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</row>
    <row r="39" spans="1:65">
      <c r="A39" s="203" t="s">
        <v>29</v>
      </c>
      <c r="B39" s="203">
        <v>152</v>
      </c>
      <c r="C39" s="203">
        <v>60</v>
      </c>
      <c r="D39" s="204">
        <v>42</v>
      </c>
      <c r="E39" s="203">
        <v>6</v>
      </c>
      <c r="F39" s="203">
        <v>44</v>
      </c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</row>
    <row r="40" spans="1:65">
      <c r="A40" s="203" t="s">
        <v>24</v>
      </c>
      <c r="B40" s="203">
        <v>74</v>
      </c>
      <c r="C40" s="203">
        <v>59</v>
      </c>
      <c r="D40" s="203">
        <v>3</v>
      </c>
      <c r="E40" s="203">
        <v>1</v>
      </c>
      <c r="F40" s="203">
        <v>11</v>
      </c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</row>
    <row r="41" spans="1:65">
      <c r="A41" s="203" t="s">
        <v>20</v>
      </c>
      <c r="B41" s="203">
        <v>6</v>
      </c>
      <c r="C41" s="203">
        <v>2</v>
      </c>
      <c r="D41" s="203">
        <v>0</v>
      </c>
      <c r="E41" s="203">
        <v>0</v>
      </c>
      <c r="F41" s="203">
        <v>4</v>
      </c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</row>
    <row r="42" spans="1:6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</row>
    <row r="43" spans="1:65" ht="15.75" thickBot="1">
      <c r="A43" s="291" t="s">
        <v>206</v>
      </c>
      <c r="B43" s="291"/>
      <c r="C43" s="291"/>
      <c r="D43" s="291"/>
      <c r="E43" s="291"/>
      <c r="F43" s="291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</row>
    <row r="44" spans="1:65" ht="60.75" thickTop="1">
      <c r="A44" s="11" t="s">
        <v>23</v>
      </c>
      <c r="B44" s="12" t="s">
        <v>9</v>
      </c>
      <c r="C44" s="13" t="s">
        <v>34</v>
      </c>
      <c r="D44" s="13" t="s">
        <v>31</v>
      </c>
      <c r="E44" s="13" t="s">
        <v>32</v>
      </c>
      <c r="F44" s="14" t="s">
        <v>33</v>
      </c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</row>
    <row r="45" spans="1:65">
      <c r="A45" s="1" t="s">
        <v>26</v>
      </c>
      <c r="B45" s="9">
        <v>25</v>
      </c>
      <c r="C45" s="8">
        <f t="shared" ref="C45:C51" si="11">C34/B34</f>
        <v>0</v>
      </c>
      <c r="D45" s="8">
        <f t="shared" ref="D45:D51" si="12">D34/B34</f>
        <v>0.84</v>
      </c>
      <c r="E45" s="8">
        <f t="shared" ref="E45:E51" si="13">E34/B34</f>
        <v>0.12</v>
      </c>
      <c r="F45" s="15">
        <f t="shared" ref="F45:F51" si="14">F34/B34</f>
        <v>0.04</v>
      </c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</row>
    <row r="46" spans="1:65">
      <c r="A46" s="1" t="s">
        <v>28</v>
      </c>
      <c r="B46" s="9">
        <v>84</v>
      </c>
      <c r="C46" s="8">
        <f t="shared" si="11"/>
        <v>4.7619047619047616E-2</v>
      </c>
      <c r="D46" s="8">
        <f t="shared" si="12"/>
        <v>0.7142857142857143</v>
      </c>
      <c r="E46" s="8">
        <f t="shared" si="13"/>
        <v>2.3809523809523808E-2</v>
      </c>
      <c r="F46" s="15">
        <f t="shared" si="14"/>
        <v>0.21428571428571427</v>
      </c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</row>
    <row r="47" spans="1:65">
      <c r="A47" s="1" t="s">
        <v>25</v>
      </c>
      <c r="B47" s="9">
        <v>41</v>
      </c>
      <c r="C47" s="8">
        <f t="shared" si="11"/>
        <v>0</v>
      </c>
      <c r="D47" s="8">
        <f t="shared" si="12"/>
        <v>0.85365853658536583</v>
      </c>
      <c r="E47" s="8">
        <f t="shared" si="13"/>
        <v>2.4390243902439025E-2</v>
      </c>
      <c r="F47" s="15">
        <f t="shared" si="14"/>
        <v>0.12195121951219512</v>
      </c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  <c r="BM47" s="183"/>
    </row>
    <row r="48" spans="1:65">
      <c r="A48" s="1" t="s">
        <v>27</v>
      </c>
      <c r="B48" s="9">
        <v>56</v>
      </c>
      <c r="C48" s="8">
        <f t="shared" si="11"/>
        <v>8.9285714285714288E-2</v>
      </c>
      <c r="D48" s="8">
        <f t="shared" si="12"/>
        <v>0.5</v>
      </c>
      <c r="E48" s="8">
        <f t="shared" si="13"/>
        <v>8.9285714285714288E-2</v>
      </c>
      <c r="F48" s="15">
        <f t="shared" si="14"/>
        <v>0.32142857142857145</v>
      </c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  <c r="BH48" s="183"/>
      <c r="BI48" s="183"/>
      <c r="BJ48" s="183"/>
      <c r="BK48" s="183"/>
      <c r="BL48" s="183"/>
      <c r="BM48" s="183"/>
    </row>
    <row r="49" spans="1:65">
      <c r="A49" s="1" t="s">
        <v>30</v>
      </c>
      <c r="B49" s="9">
        <v>162</v>
      </c>
      <c r="C49" s="8">
        <f t="shared" si="11"/>
        <v>0.11728395061728394</v>
      </c>
      <c r="D49" s="8">
        <f t="shared" si="12"/>
        <v>0.47530864197530864</v>
      </c>
      <c r="E49" s="8">
        <f t="shared" si="13"/>
        <v>4.9382716049382713E-2</v>
      </c>
      <c r="F49" s="15">
        <f t="shared" si="14"/>
        <v>0.35802469135802467</v>
      </c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</row>
    <row r="50" spans="1:65">
      <c r="A50" s="1" t="s">
        <v>29</v>
      </c>
      <c r="B50" s="9">
        <v>152</v>
      </c>
      <c r="C50" s="8">
        <f t="shared" si="11"/>
        <v>0.39473684210526316</v>
      </c>
      <c r="D50" s="8">
        <f t="shared" si="12"/>
        <v>0.27631578947368424</v>
      </c>
      <c r="E50" s="8">
        <f t="shared" si="13"/>
        <v>3.9473684210526314E-2</v>
      </c>
      <c r="F50" s="15">
        <f t="shared" si="14"/>
        <v>0.28947368421052633</v>
      </c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</row>
    <row r="51" spans="1:65" ht="15.75" thickBot="1">
      <c r="A51" s="69" t="s">
        <v>24</v>
      </c>
      <c r="B51" s="193">
        <v>74</v>
      </c>
      <c r="C51" s="194">
        <f t="shared" si="11"/>
        <v>0.79729729729729726</v>
      </c>
      <c r="D51" s="194">
        <f t="shared" si="12"/>
        <v>4.0540540540540543E-2</v>
      </c>
      <c r="E51" s="194">
        <f t="shared" si="13"/>
        <v>1.3513513513513514E-2</v>
      </c>
      <c r="F51" s="195">
        <f t="shared" si="14"/>
        <v>0.14864864864864866</v>
      </c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</row>
    <row r="52" spans="1:65" ht="15.75" thickTop="1">
      <c r="A52" s="19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</row>
    <row r="53" spans="1:65" ht="15.75" thickBot="1">
      <c r="A53" s="85" t="s">
        <v>206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</row>
    <row r="54" spans="1:65" ht="60.75" thickTop="1">
      <c r="A54" s="11" t="s">
        <v>23</v>
      </c>
      <c r="B54" s="13" t="s">
        <v>26</v>
      </c>
      <c r="C54" s="13" t="s">
        <v>28</v>
      </c>
      <c r="D54" s="13" t="s">
        <v>25</v>
      </c>
      <c r="E54" s="13" t="s">
        <v>27</v>
      </c>
      <c r="F54" s="13" t="s">
        <v>30</v>
      </c>
      <c r="G54" s="13" t="s">
        <v>29</v>
      </c>
      <c r="H54" s="14" t="s">
        <v>24</v>
      </c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</row>
    <row r="55" spans="1:65" ht="28.5" customHeight="1">
      <c r="A55" s="86" t="s">
        <v>9</v>
      </c>
      <c r="B55" s="88">
        <v>25</v>
      </c>
      <c r="C55" s="88">
        <v>84</v>
      </c>
      <c r="D55" s="88">
        <v>41</v>
      </c>
      <c r="E55" s="88">
        <v>56</v>
      </c>
      <c r="F55" s="88">
        <v>162</v>
      </c>
      <c r="G55" s="88">
        <v>152</v>
      </c>
      <c r="H55" s="89">
        <v>74</v>
      </c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  <c r="BH55" s="183"/>
      <c r="BI55" s="183"/>
      <c r="BJ55" s="183"/>
      <c r="BK55" s="183"/>
      <c r="BL55" s="183"/>
      <c r="BM55" s="183"/>
    </row>
    <row r="56" spans="1:65" ht="28.5" customHeight="1">
      <c r="A56" s="84" t="s">
        <v>34</v>
      </c>
      <c r="B56" s="6">
        <v>0</v>
      </c>
      <c r="C56" s="6">
        <v>4.7619047619047616E-2</v>
      </c>
      <c r="D56" s="6">
        <v>0</v>
      </c>
      <c r="E56" s="6">
        <v>8.9285714285714288E-2</v>
      </c>
      <c r="F56" s="6">
        <v>0.11728395061728394</v>
      </c>
      <c r="G56" s="6">
        <v>0.39473684210526316</v>
      </c>
      <c r="H56" s="21">
        <v>0.79729729729729726</v>
      </c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3"/>
      <c r="BM56" s="183"/>
    </row>
    <row r="57" spans="1:65" ht="28.5" customHeight="1">
      <c r="A57" s="84" t="s">
        <v>31</v>
      </c>
      <c r="B57" s="6">
        <v>0.84</v>
      </c>
      <c r="C57" s="6">
        <v>0.7142857142857143</v>
      </c>
      <c r="D57" s="6">
        <v>0.85365853658536583</v>
      </c>
      <c r="E57" s="6">
        <v>0.5</v>
      </c>
      <c r="F57" s="6">
        <v>0.47530864197530864</v>
      </c>
      <c r="G57" s="6">
        <v>0.27631578947368424</v>
      </c>
      <c r="H57" s="21">
        <v>4.0540540540540543E-2</v>
      </c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3"/>
      <c r="BM57" s="183"/>
    </row>
    <row r="58" spans="1:65" ht="28.5" customHeight="1">
      <c r="A58" s="84" t="s">
        <v>32</v>
      </c>
      <c r="B58" s="6">
        <v>0.12</v>
      </c>
      <c r="C58" s="6">
        <v>2.3809523809523808E-2</v>
      </c>
      <c r="D58" s="6">
        <v>2.4390243902439025E-2</v>
      </c>
      <c r="E58" s="6">
        <v>8.9285714285714288E-2</v>
      </c>
      <c r="F58" s="6">
        <v>4.9382716049382713E-2</v>
      </c>
      <c r="G58" s="6">
        <v>3.9473684210526314E-2</v>
      </c>
      <c r="H58" s="21">
        <v>1.3513513513513514E-2</v>
      </c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  <c r="BM58" s="183"/>
    </row>
    <row r="59" spans="1:65" ht="28.5" customHeight="1" thickBot="1">
      <c r="A59" s="87" t="s">
        <v>33</v>
      </c>
      <c r="B59" s="10">
        <v>0.04</v>
      </c>
      <c r="C59" s="10">
        <v>0.21428571428571427</v>
      </c>
      <c r="D59" s="10">
        <v>0.12195121951219512</v>
      </c>
      <c r="E59" s="10">
        <v>0.32142857142857145</v>
      </c>
      <c r="F59" s="10">
        <v>0.35802469135802467</v>
      </c>
      <c r="G59" s="10">
        <v>0.28947368421052633</v>
      </c>
      <c r="H59" s="25">
        <v>0.14864864864864866</v>
      </c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  <c r="BM59" s="183"/>
    </row>
    <row r="60" spans="1:65" ht="15.75" thickTop="1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</row>
    <row r="61" spans="1:6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3"/>
      <c r="BB61" s="183"/>
      <c r="BC61" s="183"/>
      <c r="BD61" s="183"/>
      <c r="BE61" s="183"/>
      <c r="BF61" s="183"/>
      <c r="BG61" s="183"/>
      <c r="BH61" s="183"/>
      <c r="BI61" s="183"/>
      <c r="BJ61" s="183"/>
      <c r="BK61" s="183"/>
      <c r="BL61" s="183"/>
      <c r="BM61" s="183"/>
    </row>
    <row r="62" spans="1:6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  <c r="BM62" s="183"/>
    </row>
    <row r="63" spans="1:6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  <c r="BK63" s="183"/>
      <c r="BL63" s="183"/>
      <c r="BM63" s="183"/>
    </row>
    <row r="64" spans="1:6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</row>
    <row r="65" spans="1:6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/>
      <c r="BG65" s="183"/>
      <c r="BH65" s="183"/>
      <c r="BI65" s="183"/>
      <c r="BJ65" s="183"/>
      <c r="BK65" s="183"/>
      <c r="BL65" s="183"/>
      <c r="BM65" s="183"/>
    </row>
    <row r="66" spans="1:65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</row>
    <row r="67" spans="1:6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  <c r="BK67" s="183"/>
      <c r="BL67" s="183"/>
      <c r="BM67" s="183"/>
    </row>
    <row r="68" spans="1:65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3"/>
      <c r="BD68" s="183"/>
      <c r="BE68" s="183"/>
      <c r="BF68" s="183"/>
      <c r="BG68" s="183"/>
      <c r="BH68" s="183"/>
      <c r="BI68" s="183"/>
      <c r="BJ68" s="183"/>
      <c r="BK68" s="183"/>
      <c r="BL68" s="183"/>
      <c r="BM68" s="183"/>
    </row>
    <row r="69" spans="1:65">
      <c r="A69" s="183"/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183"/>
      <c r="BH69" s="183"/>
      <c r="BI69" s="183"/>
      <c r="BJ69" s="183"/>
      <c r="BK69" s="183"/>
      <c r="BL69" s="183"/>
      <c r="BM69" s="183"/>
    </row>
    <row r="70" spans="1:65">
      <c r="A70" s="183"/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/>
      <c r="BB70" s="183"/>
      <c r="BC70" s="183"/>
      <c r="BD70" s="183"/>
      <c r="BE70" s="183"/>
      <c r="BF70" s="183"/>
      <c r="BG70" s="183"/>
      <c r="BH70" s="183"/>
      <c r="BI70" s="183"/>
      <c r="BJ70" s="183"/>
      <c r="BK70" s="183"/>
      <c r="BL70" s="183"/>
      <c r="BM70" s="183"/>
    </row>
    <row r="71" spans="1:65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3"/>
      <c r="BB71" s="183"/>
      <c r="BC71" s="183"/>
      <c r="BD71" s="183"/>
      <c r="BE71" s="183"/>
      <c r="BF71" s="183"/>
      <c r="BG71" s="183"/>
      <c r="BH71" s="183"/>
      <c r="BI71" s="183"/>
      <c r="BJ71" s="183"/>
      <c r="BK71" s="183"/>
      <c r="BL71" s="183"/>
      <c r="BM71" s="183"/>
    </row>
    <row r="72" spans="1:65">
      <c r="A72" s="183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3"/>
      <c r="AT72" s="183"/>
      <c r="AU72" s="183"/>
      <c r="AV72" s="183"/>
      <c r="AW72" s="183"/>
      <c r="AX72" s="183"/>
      <c r="AY72" s="183"/>
      <c r="AZ72" s="183"/>
      <c r="BA72" s="183"/>
      <c r="BB72" s="183"/>
      <c r="BC72" s="183"/>
      <c r="BD72" s="183"/>
      <c r="BE72" s="183"/>
      <c r="BF72" s="183"/>
      <c r="BG72" s="183"/>
      <c r="BH72" s="183"/>
      <c r="BI72" s="183"/>
      <c r="BJ72" s="183"/>
      <c r="BK72" s="183"/>
      <c r="BL72" s="183"/>
      <c r="BM72" s="183"/>
    </row>
    <row r="73" spans="1:65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3"/>
      <c r="AU73" s="183"/>
      <c r="AV73" s="183"/>
      <c r="AW73" s="183"/>
      <c r="AX73" s="183"/>
      <c r="AY73" s="183"/>
      <c r="AZ73" s="18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  <c r="BK73" s="183"/>
      <c r="BL73" s="183"/>
      <c r="BM73" s="183"/>
    </row>
    <row r="74" spans="1:65">
      <c r="A74" s="183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/>
      <c r="AV74" s="183"/>
      <c r="AW74" s="183"/>
      <c r="AX74" s="183"/>
      <c r="AY74" s="183"/>
      <c r="AZ74" s="183"/>
      <c r="BA74" s="183"/>
      <c r="BB74" s="183"/>
      <c r="BC74" s="183"/>
      <c r="BD74" s="183"/>
      <c r="BE74" s="183"/>
      <c r="BF74" s="183"/>
      <c r="BG74" s="183"/>
      <c r="BH74" s="183"/>
      <c r="BI74" s="183"/>
      <c r="BJ74" s="183"/>
      <c r="BK74" s="183"/>
      <c r="BL74" s="183"/>
      <c r="BM74" s="183"/>
    </row>
    <row r="75" spans="1:65">
      <c r="A75" s="183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183"/>
      <c r="AT75" s="183"/>
      <c r="AU75" s="183"/>
      <c r="AV75" s="183"/>
      <c r="AW75" s="183"/>
      <c r="AX75" s="183"/>
      <c r="AY75" s="183"/>
      <c r="AZ75" s="183"/>
      <c r="BA75" s="183"/>
      <c r="BB75" s="183"/>
      <c r="BC75" s="183"/>
      <c r="BD75" s="183"/>
      <c r="BE75" s="183"/>
      <c r="BF75" s="183"/>
      <c r="BG75" s="183"/>
      <c r="BH75" s="183"/>
      <c r="BI75" s="183"/>
      <c r="BJ75" s="183"/>
      <c r="BK75" s="183"/>
      <c r="BL75" s="183"/>
      <c r="BM75" s="183"/>
    </row>
    <row r="76" spans="1:65">
      <c r="A76" s="183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  <c r="AY76" s="183"/>
      <c r="AZ76" s="183"/>
      <c r="BA76" s="183"/>
      <c r="BB76" s="183"/>
      <c r="BC76" s="183"/>
      <c r="BD76" s="183"/>
      <c r="BE76" s="183"/>
      <c r="BF76" s="183"/>
      <c r="BG76" s="183"/>
      <c r="BH76" s="183"/>
      <c r="BI76" s="183"/>
      <c r="BJ76" s="183"/>
      <c r="BK76" s="183"/>
      <c r="BL76" s="183"/>
      <c r="BM76" s="183"/>
    </row>
    <row r="77" spans="1:65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3"/>
      <c r="AW77" s="183"/>
      <c r="AX77" s="183"/>
      <c r="AY77" s="183"/>
      <c r="AZ77" s="183"/>
      <c r="BA77" s="183"/>
      <c r="BB77" s="183"/>
      <c r="BC77" s="183"/>
      <c r="BD77" s="183"/>
      <c r="BE77" s="183"/>
      <c r="BF77" s="183"/>
      <c r="BG77" s="183"/>
      <c r="BH77" s="183"/>
      <c r="BI77" s="183"/>
      <c r="BJ77" s="183"/>
      <c r="BK77" s="183"/>
      <c r="BL77" s="183"/>
      <c r="BM77" s="183"/>
    </row>
    <row r="78" spans="1:65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83"/>
      <c r="AW78" s="183"/>
      <c r="AX78" s="183"/>
      <c r="AY78" s="183"/>
      <c r="AZ78" s="183"/>
      <c r="BA78" s="183"/>
      <c r="BB78" s="183"/>
      <c r="BC78" s="183"/>
      <c r="BD78" s="183"/>
      <c r="BE78" s="183"/>
      <c r="BF78" s="183"/>
      <c r="BG78" s="183"/>
      <c r="BH78" s="183"/>
      <c r="BI78" s="183"/>
      <c r="BJ78" s="183"/>
      <c r="BK78" s="183"/>
      <c r="BL78" s="183"/>
      <c r="BM78" s="183"/>
    </row>
    <row r="79" spans="1:65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183"/>
      <c r="AT79" s="183"/>
      <c r="AU79" s="183"/>
      <c r="AV79" s="183"/>
      <c r="AW79" s="183"/>
      <c r="AX79" s="183"/>
      <c r="AY79" s="183"/>
      <c r="AZ79" s="183"/>
      <c r="BA79" s="183"/>
      <c r="BB79" s="183"/>
      <c r="BC79" s="183"/>
      <c r="BD79" s="183"/>
      <c r="BE79" s="183"/>
      <c r="BF79" s="183"/>
      <c r="BG79" s="183"/>
      <c r="BH79" s="183"/>
      <c r="BI79" s="183"/>
      <c r="BJ79" s="183"/>
      <c r="BK79" s="183"/>
      <c r="BL79" s="183"/>
      <c r="BM79" s="183"/>
    </row>
    <row r="80" spans="1:65">
      <c r="A80" s="183"/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183"/>
      <c r="AY80" s="183"/>
      <c r="AZ80" s="183"/>
      <c r="BA80" s="183"/>
      <c r="BB80" s="183"/>
      <c r="BC80" s="183"/>
      <c r="BD80" s="183"/>
      <c r="BE80" s="183"/>
      <c r="BF80" s="183"/>
      <c r="BG80" s="183"/>
      <c r="BH80" s="183"/>
      <c r="BI80" s="183"/>
      <c r="BJ80" s="183"/>
      <c r="BK80" s="183"/>
      <c r="BL80" s="183"/>
      <c r="BM80" s="183"/>
    </row>
    <row r="81" spans="1:65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183"/>
      <c r="AT81" s="183"/>
      <c r="AU81" s="183"/>
      <c r="AV81" s="183"/>
      <c r="AW81" s="183"/>
      <c r="AX81" s="183"/>
      <c r="AY81" s="183"/>
      <c r="AZ81" s="183"/>
      <c r="BA81" s="183"/>
      <c r="BB81" s="183"/>
      <c r="BC81" s="183"/>
      <c r="BD81" s="183"/>
      <c r="BE81" s="183"/>
      <c r="BF81" s="183"/>
      <c r="BG81" s="183"/>
      <c r="BH81" s="183"/>
      <c r="BI81" s="183"/>
      <c r="BJ81" s="183"/>
      <c r="BK81" s="183"/>
      <c r="BL81" s="183"/>
      <c r="BM81" s="183"/>
    </row>
    <row r="82" spans="1:65">
      <c r="A82" s="183"/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183"/>
      <c r="AT82" s="183"/>
      <c r="AU82" s="183"/>
      <c r="AV82" s="183"/>
      <c r="AW82" s="183"/>
      <c r="AX82" s="183"/>
      <c r="AY82" s="183"/>
      <c r="AZ82" s="183"/>
      <c r="BA82" s="183"/>
      <c r="BB82" s="183"/>
      <c r="BC82" s="183"/>
      <c r="BD82" s="183"/>
      <c r="BE82" s="183"/>
      <c r="BF82" s="183"/>
      <c r="BG82" s="183"/>
      <c r="BH82" s="183"/>
      <c r="BI82" s="183"/>
      <c r="BJ82" s="183"/>
      <c r="BK82" s="183"/>
      <c r="BL82" s="183"/>
      <c r="BM82" s="183"/>
    </row>
    <row r="83" spans="1:65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3"/>
      <c r="BB83" s="183"/>
      <c r="BC83" s="183"/>
      <c r="BD83" s="183"/>
      <c r="BE83" s="183"/>
      <c r="BF83" s="183"/>
      <c r="BG83" s="183"/>
      <c r="BH83" s="183"/>
      <c r="BI83" s="183"/>
      <c r="BJ83" s="183"/>
      <c r="BK83" s="183"/>
      <c r="BL83" s="183"/>
      <c r="BM83" s="183"/>
    </row>
    <row r="84" spans="1:65">
      <c r="A84" s="183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  <c r="AS84" s="183"/>
      <c r="AT84" s="183"/>
      <c r="AU84" s="183"/>
      <c r="AV84" s="183"/>
      <c r="AW84" s="183"/>
      <c r="AX84" s="183"/>
      <c r="AY84" s="183"/>
      <c r="AZ84" s="183"/>
      <c r="BA84" s="183"/>
      <c r="BB84" s="183"/>
      <c r="BC84" s="183"/>
      <c r="BD84" s="183"/>
      <c r="BE84" s="183"/>
      <c r="BF84" s="183"/>
      <c r="BG84" s="183"/>
      <c r="BH84" s="183"/>
      <c r="BI84" s="183"/>
      <c r="BJ84" s="183"/>
      <c r="BK84" s="183"/>
      <c r="BL84" s="183"/>
      <c r="BM84" s="183"/>
    </row>
    <row r="85" spans="1:65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3"/>
      <c r="AU85" s="183"/>
      <c r="AV85" s="183"/>
      <c r="AW85" s="183"/>
      <c r="AX85" s="183"/>
      <c r="AY85" s="183"/>
      <c r="AZ85" s="183"/>
      <c r="BA85" s="183"/>
      <c r="BB85" s="183"/>
      <c r="BC85" s="183"/>
      <c r="BD85" s="183"/>
      <c r="BE85" s="183"/>
      <c r="BF85" s="183"/>
      <c r="BG85" s="183"/>
      <c r="BH85" s="183"/>
      <c r="BI85" s="183"/>
      <c r="BJ85" s="183"/>
      <c r="BK85" s="183"/>
      <c r="BL85" s="183"/>
      <c r="BM85" s="183"/>
    </row>
    <row r="86" spans="1:65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83"/>
      <c r="AS86" s="183"/>
      <c r="AT86" s="183"/>
      <c r="AU86" s="183"/>
      <c r="AV86" s="183"/>
      <c r="AW86" s="183"/>
      <c r="AX86" s="183"/>
      <c r="AY86" s="183"/>
      <c r="AZ86" s="183"/>
      <c r="BA86" s="183"/>
      <c r="BB86" s="183"/>
      <c r="BC86" s="183"/>
      <c r="BD86" s="183"/>
      <c r="BE86" s="183"/>
      <c r="BF86" s="183"/>
      <c r="BG86" s="183"/>
      <c r="BH86" s="183"/>
      <c r="BI86" s="183"/>
      <c r="BJ86" s="183"/>
      <c r="BK86" s="183"/>
      <c r="BL86" s="183"/>
      <c r="BM86" s="183"/>
    </row>
    <row r="87" spans="1:65">
      <c r="A87" s="183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3"/>
      <c r="AS87" s="183"/>
      <c r="AT87" s="183"/>
      <c r="AU87" s="183"/>
      <c r="AV87" s="183"/>
      <c r="AW87" s="183"/>
      <c r="AX87" s="183"/>
      <c r="AY87" s="183"/>
      <c r="AZ87" s="183"/>
      <c r="BA87" s="183"/>
      <c r="BB87" s="183"/>
      <c r="BC87" s="183"/>
      <c r="BD87" s="183"/>
      <c r="BE87" s="183"/>
      <c r="BF87" s="183"/>
      <c r="BG87" s="183"/>
      <c r="BH87" s="183"/>
      <c r="BI87" s="183"/>
      <c r="BJ87" s="183"/>
      <c r="BK87" s="183"/>
      <c r="BL87" s="183"/>
      <c r="BM87" s="183"/>
    </row>
    <row r="88" spans="1:65"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3"/>
      <c r="AS88" s="183"/>
      <c r="AT88" s="183"/>
      <c r="AU88" s="183"/>
      <c r="AV88" s="183"/>
      <c r="AW88" s="183"/>
      <c r="AX88" s="183"/>
      <c r="AY88" s="183"/>
      <c r="AZ88" s="183"/>
      <c r="BA88" s="183"/>
      <c r="BB88" s="183"/>
      <c r="BC88" s="183"/>
      <c r="BD88" s="183"/>
      <c r="BE88" s="183"/>
      <c r="BF88" s="183"/>
      <c r="BG88" s="183"/>
      <c r="BH88" s="183"/>
      <c r="BI88" s="183"/>
      <c r="BJ88" s="183"/>
      <c r="BK88" s="183"/>
      <c r="BL88" s="183"/>
      <c r="BM88" s="183"/>
    </row>
    <row r="89" spans="1:65"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183"/>
      <c r="AT89" s="183"/>
      <c r="AU89" s="183"/>
      <c r="AV89" s="183"/>
      <c r="AW89" s="183"/>
      <c r="AX89" s="183"/>
      <c r="AY89" s="183"/>
      <c r="AZ89" s="183"/>
      <c r="BA89" s="183"/>
      <c r="BB89" s="183"/>
      <c r="BC89" s="183"/>
      <c r="BD89" s="183"/>
      <c r="BE89" s="183"/>
      <c r="BF89" s="183"/>
      <c r="BG89" s="183"/>
      <c r="BH89" s="183"/>
      <c r="BI89" s="183"/>
      <c r="BJ89" s="183"/>
      <c r="BK89" s="183"/>
      <c r="BL89" s="183"/>
      <c r="BM89" s="183"/>
    </row>
    <row r="90" spans="1:65"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3"/>
      <c r="AU90" s="183"/>
      <c r="AV90" s="183"/>
      <c r="AW90" s="183"/>
      <c r="AX90" s="183"/>
      <c r="AY90" s="183"/>
      <c r="AZ90" s="183"/>
      <c r="BA90" s="183"/>
      <c r="BB90" s="183"/>
      <c r="BC90" s="183"/>
      <c r="BD90" s="183"/>
      <c r="BE90" s="183"/>
      <c r="BF90" s="183"/>
      <c r="BG90" s="183"/>
      <c r="BH90" s="183"/>
      <c r="BI90" s="183"/>
      <c r="BJ90" s="183"/>
      <c r="BK90" s="183"/>
      <c r="BL90" s="183"/>
      <c r="BM90" s="183"/>
    </row>
    <row r="91" spans="1:65">
      <c r="AP91" s="183"/>
      <c r="AQ91" s="183"/>
      <c r="AR91" s="183"/>
      <c r="AS91" s="183"/>
      <c r="AT91" s="183"/>
      <c r="AU91" s="183"/>
      <c r="AV91" s="183"/>
      <c r="AW91" s="183"/>
      <c r="AX91" s="183"/>
      <c r="AY91" s="183"/>
      <c r="AZ91" s="183"/>
      <c r="BA91" s="183"/>
      <c r="BB91" s="183"/>
      <c r="BC91" s="183"/>
      <c r="BD91" s="183"/>
      <c r="BE91" s="183"/>
      <c r="BF91" s="183"/>
      <c r="BG91" s="183"/>
      <c r="BH91" s="183"/>
      <c r="BI91" s="183"/>
      <c r="BJ91" s="183"/>
      <c r="BK91" s="183"/>
      <c r="BL91" s="183"/>
      <c r="BM91" s="183"/>
    </row>
    <row r="92" spans="1:65">
      <c r="AP92" s="183"/>
      <c r="AQ92" s="183"/>
      <c r="AR92" s="183"/>
      <c r="AS92" s="183"/>
      <c r="AT92" s="183"/>
      <c r="AU92" s="183"/>
      <c r="AV92" s="183"/>
      <c r="AW92" s="183"/>
      <c r="AX92" s="183"/>
      <c r="AY92" s="183"/>
      <c r="AZ92" s="183"/>
      <c r="BA92" s="183"/>
      <c r="BB92" s="183"/>
      <c r="BC92" s="183"/>
      <c r="BD92" s="183"/>
      <c r="BE92" s="183"/>
      <c r="BF92" s="183"/>
      <c r="BG92" s="183"/>
      <c r="BH92" s="183"/>
      <c r="BI92" s="183"/>
      <c r="BJ92" s="183"/>
      <c r="BK92" s="183"/>
      <c r="BL92" s="183"/>
      <c r="BM92" s="183"/>
    </row>
    <row r="93" spans="1:65">
      <c r="AP93" s="183"/>
      <c r="AQ93" s="183"/>
      <c r="AR93" s="183"/>
      <c r="AS93" s="183"/>
      <c r="AT93" s="183"/>
      <c r="AU93" s="183"/>
      <c r="AV93" s="183"/>
      <c r="AW93" s="183"/>
      <c r="AX93" s="183"/>
      <c r="AY93" s="183"/>
      <c r="AZ93" s="183"/>
      <c r="BA93" s="183"/>
      <c r="BB93" s="183"/>
      <c r="BC93" s="183"/>
      <c r="BD93" s="183"/>
      <c r="BE93" s="183"/>
      <c r="BF93" s="183"/>
      <c r="BG93" s="183"/>
      <c r="BH93" s="183"/>
      <c r="BI93" s="183"/>
      <c r="BJ93" s="183"/>
      <c r="BK93" s="183"/>
      <c r="BL93" s="183"/>
      <c r="BM93" s="183"/>
    </row>
    <row r="94" spans="1:65">
      <c r="AP94" s="183"/>
      <c r="AQ94" s="183"/>
      <c r="AR94" s="183"/>
      <c r="AS94" s="183"/>
      <c r="AT94" s="183"/>
      <c r="AU94" s="183"/>
      <c r="AV94" s="183"/>
      <c r="AW94" s="183"/>
      <c r="AX94" s="183"/>
      <c r="AY94" s="183"/>
      <c r="AZ94" s="183"/>
      <c r="BA94" s="183"/>
      <c r="BB94" s="183"/>
      <c r="BC94" s="183"/>
      <c r="BD94" s="183"/>
      <c r="BE94" s="183"/>
      <c r="BF94" s="183"/>
      <c r="BG94" s="183"/>
      <c r="BH94" s="183"/>
      <c r="BI94" s="183"/>
      <c r="BJ94" s="183"/>
      <c r="BK94" s="183"/>
      <c r="BL94" s="183"/>
      <c r="BM94" s="183"/>
    </row>
    <row r="95" spans="1:65">
      <c r="AP95" s="183"/>
      <c r="AQ95" s="183"/>
      <c r="AR95" s="183"/>
      <c r="AS95" s="183"/>
      <c r="AT95" s="183"/>
      <c r="AU95" s="183"/>
      <c r="AV95" s="183"/>
      <c r="AW95" s="183"/>
      <c r="AX95" s="183"/>
      <c r="AY95" s="183"/>
      <c r="AZ95" s="183"/>
      <c r="BA95" s="183"/>
      <c r="BB95" s="183"/>
      <c r="BC95" s="183"/>
      <c r="BD95" s="183"/>
      <c r="BE95" s="183"/>
      <c r="BF95" s="183"/>
      <c r="BG95" s="183"/>
      <c r="BH95" s="183"/>
      <c r="BI95" s="183"/>
      <c r="BJ95" s="183"/>
      <c r="BK95" s="183"/>
      <c r="BL95" s="183"/>
      <c r="BM95" s="183"/>
    </row>
    <row r="96" spans="1:65">
      <c r="AP96" s="183"/>
      <c r="AQ96" s="183"/>
      <c r="AR96" s="183"/>
      <c r="AS96" s="183"/>
      <c r="AT96" s="183"/>
      <c r="AU96" s="183"/>
      <c r="AV96" s="183"/>
      <c r="AW96" s="183"/>
      <c r="AX96" s="183"/>
      <c r="AY96" s="183"/>
      <c r="AZ96" s="183"/>
      <c r="BA96" s="183"/>
      <c r="BB96" s="183"/>
      <c r="BC96" s="183"/>
      <c r="BD96" s="183"/>
      <c r="BE96" s="183"/>
      <c r="BF96" s="183"/>
      <c r="BG96" s="183"/>
      <c r="BH96" s="183"/>
      <c r="BI96" s="183"/>
      <c r="BJ96" s="183"/>
      <c r="BK96" s="183"/>
      <c r="BL96" s="183"/>
      <c r="BM96" s="183"/>
    </row>
    <row r="97" spans="42:65">
      <c r="AP97" s="183"/>
      <c r="AQ97" s="183"/>
      <c r="AR97" s="183"/>
      <c r="AS97" s="183"/>
      <c r="AT97" s="183"/>
      <c r="AU97" s="183"/>
      <c r="AV97" s="183"/>
      <c r="AW97" s="183"/>
      <c r="AX97" s="183"/>
      <c r="AY97" s="183"/>
      <c r="AZ97" s="183"/>
      <c r="BA97" s="183"/>
      <c r="BB97" s="183"/>
      <c r="BC97" s="183"/>
      <c r="BD97" s="183"/>
      <c r="BE97" s="183"/>
      <c r="BF97" s="183"/>
      <c r="BG97" s="183"/>
      <c r="BH97" s="183"/>
      <c r="BI97" s="183"/>
      <c r="BJ97" s="183"/>
      <c r="BK97" s="183"/>
      <c r="BL97" s="183"/>
      <c r="BM97" s="183"/>
    </row>
    <row r="98" spans="42:65">
      <c r="AP98" s="183"/>
      <c r="AQ98" s="183"/>
      <c r="AR98" s="183"/>
      <c r="AS98" s="183"/>
      <c r="AT98" s="183"/>
      <c r="AU98" s="183"/>
      <c r="AV98" s="183"/>
      <c r="AW98" s="183"/>
      <c r="AX98" s="183"/>
      <c r="AY98" s="183"/>
      <c r="AZ98" s="183"/>
      <c r="BA98" s="183"/>
      <c r="BB98" s="183"/>
      <c r="BC98" s="183"/>
      <c r="BD98" s="183"/>
      <c r="BE98" s="183"/>
      <c r="BF98" s="183"/>
      <c r="BG98" s="183"/>
      <c r="BH98" s="183"/>
      <c r="BI98" s="183"/>
      <c r="BJ98" s="183"/>
      <c r="BK98" s="183"/>
      <c r="BL98" s="183"/>
      <c r="BM98" s="183"/>
    </row>
    <row r="99" spans="42:65">
      <c r="AP99" s="183"/>
      <c r="AQ99" s="183"/>
      <c r="AR99" s="183"/>
      <c r="AS99" s="183"/>
      <c r="AT99" s="183"/>
      <c r="AU99" s="183"/>
      <c r="AV99" s="183"/>
      <c r="AW99" s="183"/>
      <c r="AX99" s="183"/>
      <c r="AY99" s="183"/>
      <c r="AZ99" s="183"/>
      <c r="BA99" s="183"/>
      <c r="BB99" s="183"/>
      <c r="BC99" s="183"/>
      <c r="BD99" s="183"/>
      <c r="BE99" s="183"/>
      <c r="BF99" s="183"/>
      <c r="BG99" s="183"/>
      <c r="BH99" s="183"/>
      <c r="BI99" s="183"/>
      <c r="BJ99" s="183"/>
      <c r="BK99" s="183"/>
      <c r="BL99" s="183"/>
      <c r="BM99" s="183"/>
    </row>
    <row r="100" spans="42:65">
      <c r="AP100" s="183"/>
      <c r="AQ100" s="183"/>
      <c r="AR100" s="183"/>
      <c r="AS100" s="183"/>
      <c r="AT100" s="183"/>
      <c r="AU100" s="183"/>
      <c r="AV100" s="183"/>
      <c r="AW100" s="183"/>
      <c r="AX100" s="183"/>
      <c r="AY100" s="183"/>
      <c r="AZ100" s="183"/>
      <c r="BA100" s="183"/>
      <c r="BB100" s="183"/>
      <c r="BC100" s="183"/>
      <c r="BD100" s="183"/>
      <c r="BE100" s="183"/>
      <c r="BF100" s="183"/>
      <c r="BG100" s="183"/>
      <c r="BH100" s="183"/>
      <c r="BI100" s="183"/>
      <c r="BJ100" s="183"/>
      <c r="BK100" s="183"/>
      <c r="BL100" s="183"/>
      <c r="BM100" s="183"/>
    </row>
    <row r="101" spans="42:65">
      <c r="AP101" s="183"/>
      <c r="AQ101" s="183"/>
      <c r="AR101" s="183"/>
      <c r="AS101" s="183"/>
      <c r="AT101" s="183"/>
      <c r="AU101" s="183"/>
      <c r="AV101" s="183"/>
      <c r="AW101" s="183"/>
      <c r="AX101" s="183"/>
      <c r="AY101" s="183"/>
      <c r="AZ101" s="183"/>
      <c r="BA101" s="183"/>
      <c r="BB101" s="183"/>
      <c r="BC101" s="183"/>
      <c r="BD101" s="183"/>
      <c r="BE101" s="183"/>
      <c r="BF101" s="183"/>
      <c r="BG101" s="183"/>
      <c r="BH101" s="183"/>
      <c r="BI101" s="183"/>
      <c r="BJ101" s="183"/>
      <c r="BK101" s="183"/>
      <c r="BL101" s="183"/>
      <c r="BM101" s="183"/>
    </row>
    <row r="102" spans="42:65">
      <c r="AP102" s="183"/>
      <c r="AQ102" s="183"/>
      <c r="AR102" s="183"/>
      <c r="AS102" s="183"/>
      <c r="AT102" s="183"/>
      <c r="AU102" s="183"/>
      <c r="AV102" s="183"/>
      <c r="AW102" s="183"/>
      <c r="AX102" s="183"/>
      <c r="AY102" s="183"/>
      <c r="AZ102" s="183"/>
      <c r="BA102" s="183"/>
      <c r="BB102" s="183"/>
      <c r="BC102" s="183"/>
      <c r="BD102" s="183"/>
      <c r="BE102" s="183"/>
      <c r="BF102" s="183"/>
      <c r="BG102" s="183"/>
      <c r="BH102" s="183"/>
      <c r="BI102" s="183"/>
      <c r="BJ102" s="183"/>
      <c r="BK102" s="183"/>
      <c r="BL102" s="183"/>
      <c r="BM102" s="183"/>
    </row>
    <row r="103" spans="42:65">
      <c r="AP103" s="183"/>
      <c r="AQ103" s="183"/>
      <c r="AR103" s="183"/>
      <c r="AS103" s="183"/>
      <c r="AT103" s="183"/>
      <c r="AU103" s="183"/>
      <c r="AV103" s="183"/>
      <c r="AW103" s="183"/>
      <c r="AX103" s="183"/>
      <c r="AY103" s="183"/>
      <c r="AZ103" s="183"/>
      <c r="BA103" s="183"/>
      <c r="BB103" s="183"/>
      <c r="BC103" s="183"/>
      <c r="BD103" s="183"/>
      <c r="BE103" s="183"/>
      <c r="BF103" s="183"/>
      <c r="BG103" s="183"/>
      <c r="BH103" s="183"/>
      <c r="BI103" s="183"/>
      <c r="BJ103" s="183"/>
      <c r="BK103" s="183"/>
      <c r="BL103" s="183"/>
      <c r="BM103" s="183"/>
    </row>
    <row r="104" spans="42:65">
      <c r="AP104" s="183"/>
      <c r="AQ104" s="183"/>
      <c r="AR104" s="183"/>
      <c r="AS104" s="183"/>
      <c r="AT104" s="183"/>
      <c r="AU104" s="183"/>
      <c r="AV104" s="183"/>
      <c r="AW104" s="183"/>
      <c r="AX104" s="183"/>
      <c r="AY104" s="183"/>
      <c r="AZ104" s="183"/>
      <c r="BA104" s="183"/>
      <c r="BB104" s="183"/>
      <c r="BC104" s="183"/>
      <c r="BD104" s="183"/>
      <c r="BE104" s="183"/>
      <c r="BF104" s="183"/>
      <c r="BG104" s="183"/>
      <c r="BH104" s="183"/>
      <c r="BI104" s="183"/>
      <c r="BJ104" s="183"/>
      <c r="BK104" s="183"/>
      <c r="BL104" s="183"/>
      <c r="BM104" s="183"/>
    </row>
    <row r="105" spans="42:65">
      <c r="AP105" s="183"/>
      <c r="AQ105" s="183"/>
      <c r="AR105" s="183"/>
      <c r="AS105" s="183"/>
      <c r="AT105" s="183"/>
      <c r="AU105" s="183"/>
      <c r="AV105" s="183"/>
      <c r="AW105" s="183"/>
      <c r="AX105" s="183"/>
      <c r="AY105" s="183"/>
      <c r="AZ105" s="183"/>
      <c r="BA105" s="183"/>
      <c r="BB105" s="183"/>
      <c r="BC105" s="183"/>
      <c r="BD105" s="183"/>
      <c r="BE105" s="183"/>
      <c r="BF105" s="183"/>
      <c r="BG105" s="183"/>
      <c r="BH105" s="183"/>
      <c r="BI105" s="183"/>
      <c r="BJ105" s="183"/>
      <c r="BK105" s="183"/>
      <c r="BL105" s="183"/>
      <c r="BM105" s="183"/>
    </row>
    <row r="106" spans="42:65">
      <c r="AP106" s="183"/>
      <c r="AQ106" s="183"/>
      <c r="AR106" s="183"/>
      <c r="AS106" s="183"/>
      <c r="AT106" s="183"/>
      <c r="AU106" s="183"/>
      <c r="AV106" s="183"/>
      <c r="AW106" s="183"/>
      <c r="AX106" s="183"/>
      <c r="AY106" s="183"/>
      <c r="AZ106" s="183"/>
      <c r="BA106" s="183"/>
      <c r="BB106" s="183"/>
      <c r="BC106" s="183"/>
      <c r="BD106" s="183"/>
      <c r="BE106" s="183"/>
      <c r="BF106" s="183"/>
      <c r="BG106" s="183"/>
      <c r="BH106" s="183"/>
      <c r="BI106" s="183"/>
      <c r="BJ106" s="183"/>
      <c r="BK106" s="183"/>
      <c r="BL106" s="183"/>
      <c r="BM106" s="183"/>
    </row>
    <row r="107" spans="42:65">
      <c r="AP107" s="183"/>
      <c r="AQ107" s="183"/>
      <c r="AR107" s="183"/>
      <c r="AS107" s="183"/>
      <c r="AT107" s="183"/>
      <c r="AU107" s="183"/>
      <c r="AV107" s="183"/>
      <c r="AW107" s="183"/>
      <c r="AX107" s="183"/>
      <c r="AY107" s="183"/>
      <c r="AZ107" s="183"/>
      <c r="BA107" s="183"/>
      <c r="BB107" s="183"/>
      <c r="BC107" s="183"/>
      <c r="BD107" s="183"/>
      <c r="BE107" s="183"/>
      <c r="BF107" s="183"/>
      <c r="BG107" s="183"/>
      <c r="BH107" s="183"/>
      <c r="BI107" s="183"/>
      <c r="BJ107" s="183"/>
      <c r="BK107" s="183"/>
      <c r="BL107" s="183"/>
      <c r="BM107" s="183"/>
    </row>
    <row r="108" spans="42:65">
      <c r="AP108" s="183"/>
      <c r="AQ108" s="183"/>
      <c r="AR108" s="183"/>
      <c r="AS108" s="183"/>
      <c r="AT108" s="183"/>
      <c r="AU108" s="183"/>
      <c r="AV108" s="183"/>
      <c r="AW108" s="183"/>
      <c r="AX108" s="183"/>
      <c r="AY108" s="183"/>
      <c r="AZ108" s="183"/>
      <c r="BA108" s="183"/>
      <c r="BB108" s="183"/>
      <c r="BC108" s="183"/>
      <c r="BD108" s="183"/>
      <c r="BE108" s="183"/>
      <c r="BF108" s="183"/>
      <c r="BG108" s="183"/>
      <c r="BH108" s="183"/>
      <c r="BI108" s="183"/>
      <c r="BJ108" s="183"/>
      <c r="BK108" s="183"/>
      <c r="BL108" s="183"/>
      <c r="BM108" s="183"/>
    </row>
    <row r="109" spans="42:65">
      <c r="AP109" s="183"/>
      <c r="AQ109" s="183"/>
      <c r="AR109" s="183"/>
      <c r="AS109" s="183"/>
      <c r="AT109" s="183"/>
      <c r="AU109" s="183"/>
      <c r="AV109" s="183"/>
      <c r="AW109" s="183"/>
      <c r="AX109" s="183"/>
      <c r="AY109" s="183"/>
      <c r="AZ109" s="183"/>
      <c r="BA109" s="183"/>
      <c r="BB109" s="183"/>
      <c r="BC109" s="183"/>
      <c r="BD109" s="183"/>
      <c r="BE109" s="183"/>
      <c r="BF109" s="183"/>
      <c r="BG109" s="183"/>
      <c r="BH109" s="183"/>
      <c r="BI109" s="183"/>
      <c r="BJ109" s="183"/>
      <c r="BK109" s="183"/>
      <c r="BL109" s="183"/>
      <c r="BM109" s="183"/>
    </row>
    <row r="110" spans="42:65">
      <c r="AP110" s="183"/>
      <c r="AQ110" s="183"/>
      <c r="AR110" s="183"/>
      <c r="AS110" s="183"/>
      <c r="AT110" s="183"/>
      <c r="AU110" s="183"/>
      <c r="AV110" s="183"/>
      <c r="AW110" s="183"/>
      <c r="AX110" s="183"/>
      <c r="AY110" s="183"/>
      <c r="AZ110" s="183"/>
      <c r="BA110" s="183"/>
      <c r="BB110" s="183"/>
      <c r="BC110" s="183"/>
      <c r="BD110" s="183"/>
      <c r="BE110" s="183"/>
      <c r="BF110" s="183"/>
      <c r="BG110" s="183"/>
      <c r="BH110" s="183"/>
      <c r="BI110" s="183"/>
      <c r="BJ110" s="183"/>
      <c r="BK110" s="183"/>
      <c r="BL110" s="183"/>
      <c r="BM110" s="183"/>
    </row>
    <row r="111" spans="42:65">
      <c r="AP111" s="183"/>
      <c r="AQ111" s="183"/>
      <c r="AR111" s="183"/>
      <c r="AS111" s="183"/>
      <c r="AT111" s="183"/>
      <c r="AU111" s="183"/>
      <c r="AV111" s="183"/>
      <c r="AW111" s="183"/>
      <c r="AX111" s="183"/>
      <c r="AY111" s="183"/>
      <c r="AZ111" s="183"/>
      <c r="BA111" s="183"/>
      <c r="BB111" s="183"/>
      <c r="BC111" s="183"/>
      <c r="BD111" s="183"/>
      <c r="BE111" s="183"/>
      <c r="BF111" s="183"/>
      <c r="BG111" s="183"/>
      <c r="BH111" s="183"/>
      <c r="BI111" s="183"/>
      <c r="BJ111" s="183"/>
      <c r="BK111" s="183"/>
      <c r="BL111" s="183"/>
      <c r="BM111" s="183"/>
    </row>
    <row r="112" spans="42:65">
      <c r="AP112" s="183"/>
      <c r="AQ112" s="183"/>
      <c r="AR112" s="183"/>
      <c r="AS112" s="183"/>
      <c r="AT112" s="183"/>
      <c r="AU112" s="183"/>
      <c r="AV112" s="183"/>
      <c r="AW112" s="183"/>
      <c r="AX112" s="183"/>
      <c r="AY112" s="183"/>
      <c r="AZ112" s="183"/>
      <c r="BA112" s="183"/>
      <c r="BB112" s="183"/>
      <c r="BC112" s="183"/>
      <c r="BD112" s="183"/>
      <c r="BE112" s="183"/>
      <c r="BF112" s="183"/>
      <c r="BG112" s="183"/>
      <c r="BH112" s="183"/>
      <c r="BI112" s="183"/>
      <c r="BJ112" s="183"/>
      <c r="BK112" s="183"/>
      <c r="BL112" s="183"/>
      <c r="BM112" s="183"/>
    </row>
    <row r="113" spans="42:65">
      <c r="AP113" s="183"/>
      <c r="AQ113" s="183"/>
      <c r="AR113" s="183"/>
      <c r="AS113" s="183"/>
      <c r="AT113" s="183"/>
      <c r="AU113" s="183"/>
      <c r="AV113" s="183"/>
      <c r="AW113" s="183"/>
      <c r="AX113" s="183"/>
      <c r="AY113" s="183"/>
      <c r="AZ113" s="183"/>
      <c r="BA113" s="183"/>
      <c r="BB113" s="183"/>
      <c r="BC113" s="183"/>
      <c r="BD113" s="183"/>
      <c r="BE113" s="183"/>
      <c r="BF113" s="183"/>
      <c r="BG113" s="183"/>
      <c r="BH113" s="183"/>
      <c r="BI113" s="183"/>
      <c r="BJ113" s="183"/>
      <c r="BK113" s="183"/>
      <c r="BL113" s="183"/>
      <c r="BM113" s="183"/>
    </row>
    <row r="114" spans="42:65">
      <c r="AP114" s="183"/>
      <c r="AQ114" s="183"/>
      <c r="AR114" s="183"/>
      <c r="AS114" s="183"/>
      <c r="AT114" s="183"/>
      <c r="AU114" s="183"/>
      <c r="AV114" s="183"/>
      <c r="AW114" s="183"/>
      <c r="AX114" s="183"/>
      <c r="AY114" s="183"/>
      <c r="AZ114" s="183"/>
      <c r="BA114" s="183"/>
      <c r="BB114" s="183"/>
      <c r="BC114" s="183"/>
      <c r="BD114" s="183"/>
      <c r="BE114" s="183"/>
      <c r="BF114" s="183"/>
      <c r="BG114" s="183"/>
      <c r="BH114" s="183"/>
      <c r="BI114" s="183"/>
      <c r="BJ114" s="183"/>
      <c r="BK114" s="183"/>
      <c r="BL114" s="183"/>
      <c r="BM114" s="183"/>
    </row>
    <row r="115" spans="42:65">
      <c r="AP115" s="183"/>
      <c r="AQ115" s="183"/>
      <c r="AR115" s="183"/>
      <c r="AS115" s="183"/>
      <c r="AT115" s="183"/>
      <c r="AU115" s="183"/>
      <c r="AV115" s="183"/>
      <c r="AW115" s="183"/>
      <c r="AX115" s="183"/>
      <c r="AY115" s="183"/>
      <c r="AZ115" s="183"/>
      <c r="BA115" s="183"/>
      <c r="BB115" s="183"/>
      <c r="BC115" s="183"/>
      <c r="BD115" s="183"/>
      <c r="BE115" s="183"/>
      <c r="BF115" s="183"/>
      <c r="BG115" s="183"/>
      <c r="BH115" s="183"/>
      <c r="BI115" s="183"/>
      <c r="BJ115" s="183"/>
      <c r="BK115" s="183"/>
      <c r="BL115" s="183"/>
      <c r="BM115" s="183"/>
    </row>
    <row r="116" spans="42:65">
      <c r="AP116" s="183"/>
      <c r="AQ116" s="183"/>
      <c r="AR116" s="183"/>
      <c r="AS116" s="183"/>
      <c r="AT116" s="183"/>
      <c r="AU116" s="183"/>
      <c r="AV116" s="183"/>
      <c r="AW116" s="183"/>
      <c r="AX116" s="183"/>
      <c r="AY116" s="183"/>
      <c r="AZ116" s="183"/>
      <c r="BA116" s="183"/>
      <c r="BB116" s="183"/>
      <c r="BC116" s="183"/>
      <c r="BD116" s="183"/>
      <c r="BE116" s="183"/>
      <c r="BF116" s="183"/>
      <c r="BG116" s="183"/>
      <c r="BH116" s="183"/>
      <c r="BI116" s="183"/>
      <c r="BJ116" s="183"/>
      <c r="BK116" s="183"/>
      <c r="BL116" s="183"/>
      <c r="BM116" s="183"/>
    </row>
    <row r="117" spans="42:65">
      <c r="AP117" s="183"/>
      <c r="AQ117" s="183"/>
      <c r="AR117" s="183"/>
      <c r="AS117" s="183"/>
      <c r="AT117" s="183"/>
      <c r="AU117" s="183"/>
      <c r="AV117" s="183"/>
      <c r="AW117" s="183"/>
      <c r="AX117" s="183"/>
      <c r="AY117" s="183"/>
      <c r="AZ117" s="183"/>
      <c r="BA117" s="183"/>
      <c r="BB117" s="183"/>
      <c r="BC117" s="183"/>
      <c r="BD117" s="183"/>
      <c r="BE117" s="183"/>
      <c r="BF117" s="183"/>
      <c r="BG117" s="183"/>
      <c r="BH117" s="183"/>
      <c r="BI117" s="183"/>
      <c r="BJ117" s="183"/>
      <c r="BK117" s="183"/>
      <c r="BL117" s="183"/>
      <c r="BM117" s="183"/>
    </row>
    <row r="118" spans="42:65">
      <c r="AP118" s="183"/>
      <c r="AQ118" s="183"/>
      <c r="AR118" s="183"/>
      <c r="AS118" s="183"/>
      <c r="AT118" s="183"/>
      <c r="AU118" s="183"/>
      <c r="AV118" s="183"/>
      <c r="AW118" s="183"/>
      <c r="AX118" s="183"/>
      <c r="AY118" s="183"/>
      <c r="AZ118" s="183"/>
      <c r="BA118" s="183"/>
      <c r="BB118" s="183"/>
      <c r="BC118" s="183"/>
      <c r="BD118" s="183"/>
      <c r="BE118" s="183"/>
      <c r="BF118" s="183"/>
      <c r="BG118" s="183"/>
      <c r="BH118" s="183"/>
      <c r="BI118" s="183"/>
      <c r="BJ118" s="183"/>
      <c r="BK118" s="183"/>
      <c r="BL118" s="183"/>
      <c r="BM118" s="183"/>
    </row>
    <row r="119" spans="42:65">
      <c r="AP119" s="183"/>
      <c r="AQ119" s="183"/>
      <c r="AR119" s="183"/>
      <c r="AS119" s="183"/>
      <c r="AT119" s="183"/>
      <c r="AU119" s="183"/>
      <c r="AV119" s="183"/>
      <c r="AW119" s="183"/>
      <c r="AX119" s="183"/>
      <c r="AY119" s="183"/>
      <c r="AZ119" s="183"/>
      <c r="BA119" s="183"/>
      <c r="BB119" s="183"/>
      <c r="BC119" s="183"/>
      <c r="BD119" s="183"/>
      <c r="BE119" s="183"/>
      <c r="BF119" s="183"/>
      <c r="BG119" s="183"/>
      <c r="BH119" s="183"/>
      <c r="BI119" s="183"/>
      <c r="BJ119" s="183"/>
      <c r="BK119" s="183"/>
      <c r="BL119" s="183"/>
      <c r="BM119" s="183"/>
    </row>
    <row r="120" spans="42:65">
      <c r="AX120" s="183"/>
      <c r="AY120" s="183"/>
      <c r="AZ120" s="183"/>
      <c r="BA120" s="183"/>
      <c r="BB120" s="183"/>
      <c r="BC120" s="183"/>
      <c r="BD120" s="183"/>
      <c r="BE120" s="183"/>
      <c r="BF120" s="183"/>
      <c r="BG120" s="183"/>
      <c r="BH120" s="183"/>
      <c r="BI120" s="183"/>
      <c r="BJ120" s="183"/>
      <c r="BK120" s="183"/>
      <c r="BL120" s="183"/>
      <c r="BM120" s="183"/>
    </row>
    <row r="121" spans="42:65">
      <c r="AX121" s="183"/>
      <c r="AY121" s="183"/>
      <c r="AZ121" s="183"/>
      <c r="BA121" s="183"/>
      <c r="BB121" s="183"/>
      <c r="BC121" s="183"/>
      <c r="BD121" s="183"/>
      <c r="BE121" s="183"/>
      <c r="BF121" s="183"/>
      <c r="BG121" s="183"/>
      <c r="BH121" s="183"/>
      <c r="BI121" s="183"/>
      <c r="BJ121" s="183"/>
      <c r="BK121" s="183"/>
      <c r="BL121" s="183"/>
      <c r="BM121" s="183"/>
    </row>
    <row r="122" spans="42:65">
      <c r="AX122" s="183"/>
      <c r="AY122" s="183"/>
      <c r="AZ122" s="183"/>
      <c r="BA122" s="183"/>
      <c r="BB122" s="183"/>
      <c r="BC122" s="183"/>
      <c r="BD122" s="183"/>
      <c r="BE122" s="183"/>
      <c r="BF122" s="183"/>
      <c r="BG122" s="183"/>
      <c r="BH122" s="183"/>
      <c r="BI122" s="183"/>
      <c r="BJ122" s="183"/>
      <c r="BK122" s="183"/>
      <c r="BL122" s="183"/>
      <c r="BM122" s="183"/>
    </row>
    <row r="123" spans="42:65">
      <c r="AX123" s="183"/>
      <c r="AY123" s="183"/>
      <c r="AZ123" s="183"/>
      <c r="BA123" s="183"/>
      <c r="BB123" s="183"/>
      <c r="BC123" s="183"/>
      <c r="BD123" s="183"/>
      <c r="BE123" s="183"/>
      <c r="BF123" s="183"/>
      <c r="BG123" s="183"/>
      <c r="BH123" s="183"/>
      <c r="BI123" s="183"/>
      <c r="BJ123" s="183"/>
      <c r="BK123" s="183"/>
      <c r="BL123" s="183"/>
      <c r="BM123" s="183"/>
    </row>
  </sheetData>
  <mergeCells count="16">
    <mergeCell ref="A9:D9"/>
    <mergeCell ref="H9:N9"/>
    <mergeCell ref="Q9:X9"/>
    <mergeCell ref="AD9:AM9"/>
    <mergeCell ref="AP3:AP4"/>
    <mergeCell ref="AP6:AP7"/>
    <mergeCell ref="AP9:AP10"/>
    <mergeCell ref="AP12:AP13"/>
    <mergeCell ref="AP18:AW18"/>
    <mergeCell ref="A43:F43"/>
    <mergeCell ref="AP31:AP33"/>
    <mergeCell ref="AP20:AQ20"/>
    <mergeCell ref="AP21:AQ21"/>
    <mergeCell ref="AP28:AP30"/>
    <mergeCell ref="AP22:AP24"/>
    <mergeCell ref="AP25:AP2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102"/>
  <sheetViews>
    <sheetView rightToLeft="1" workbookViewId="0"/>
  </sheetViews>
  <sheetFormatPr defaultRowHeight="15"/>
  <cols>
    <col min="1" max="1" width="36.42578125" bestFit="1" customWidth="1"/>
    <col min="2" max="2" width="20.42578125" customWidth="1"/>
    <col min="3" max="3" width="18.85546875" customWidth="1"/>
    <col min="4" max="4" width="34.42578125" bestFit="1" customWidth="1"/>
    <col min="5" max="7" width="20.42578125" customWidth="1"/>
    <col min="8" max="9" width="35.140625" bestFit="1" customWidth="1"/>
    <col min="10" max="10" width="30.28515625" bestFit="1" customWidth="1"/>
  </cols>
  <sheetData>
    <row r="1" spans="1:29" ht="30">
      <c r="A1" s="197" t="s">
        <v>100</v>
      </c>
      <c r="B1" s="197" t="s">
        <v>117</v>
      </c>
      <c r="C1" s="197" t="s">
        <v>118</v>
      </c>
      <c r="D1" s="197" t="s">
        <v>119</v>
      </c>
      <c r="E1" s="197" t="s">
        <v>120</v>
      </c>
      <c r="F1" s="197" t="s">
        <v>121</v>
      </c>
      <c r="G1" s="197" t="s">
        <v>142</v>
      </c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</row>
    <row r="2" spans="1:29" ht="30">
      <c r="A2" s="197" t="s">
        <v>123</v>
      </c>
      <c r="B2" s="197">
        <v>341</v>
      </c>
      <c r="C2" s="197">
        <v>69</v>
      </c>
      <c r="D2" s="197">
        <v>54</v>
      </c>
      <c r="E2" s="197">
        <v>49</v>
      </c>
      <c r="F2" s="197">
        <v>57</v>
      </c>
      <c r="G2" s="210">
        <v>570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</row>
    <row r="3" spans="1:29">
      <c r="A3" s="197" t="s">
        <v>124</v>
      </c>
      <c r="B3" s="197">
        <v>238</v>
      </c>
      <c r="C3" s="197">
        <v>70</v>
      </c>
      <c r="D3" s="197">
        <v>97</v>
      </c>
      <c r="E3" s="197">
        <v>70</v>
      </c>
      <c r="F3" s="197">
        <v>95</v>
      </c>
      <c r="G3" s="210">
        <v>570</v>
      </c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</row>
    <row r="4" spans="1:29">
      <c r="A4" s="197" t="s">
        <v>125</v>
      </c>
      <c r="B4" s="197">
        <v>166</v>
      </c>
      <c r="C4" s="197">
        <v>22</v>
      </c>
      <c r="D4" s="197">
        <v>39</v>
      </c>
      <c r="E4" s="197">
        <v>87</v>
      </c>
      <c r="F4" s="197">
        <v>259</v>
      </c>
      <c r="G4" s="210">
        <v>573</v>
      </c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</row>
    <row r="5" spans="1:29">
      <c r="A5" s="197" t="s">
        <v>126</v>
      </c>
      <c r="B5" s="197">
        <v>177</v>
      </c>
      <c r="C5" s="197">
        <v>23</v>
      </c>
      <c r="D5" s="197">
        <v>85</v>
      </c>
      <c r="E5" s="197">
        <v>106</v>
      </c>
      <c r="F5" s="197">
        <v>180</v>
      </c>
      <c r="G5" s="210">
        <v>571</v>
      </c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</row>
    <row r="6" spans="1:29" ht="30">
      <c r="A6" s="197" t="s">
        <v>127</v>
      </c>
      <c r="B6" s="197">
        <v>253</v>
      </c>
      <c r="C6" s="197">
        <v>56</v>
      </c>
      <c r="D6" s="197">
        <v>51</v>
      </c>
      <c r="E6" s="197">
        <v>82</v>
      </c>
      <c r="F6" s="197">
        <v>127</v>
      </c>
      <c r="G6" s="210">
        <v>569</v>
      </c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</row>
    <row r="7" spans="1:29">
      <c r="A7" s="197" t="s">
        <v>128</v>
      </c>
      <c r="B7" s="197">
        <v>269</v>
      </c>
      <c r="C7" s="197">
        <v>58</v>
      </c>
      <c r="D7" s="197">
        <v>62</v>
      </c>
      <c r="E7" s="197">
        <v>71</v>
      </c>
      <c r="F7" s="197">
        <v>109</v>
      </c>
      <c r="G7" s="210">
        <v>569</v>
      </c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</row>
    <row r="8" spans="1:29">
      <c r="A8" s="197" t="s">
        <v>129</v>
      </c>
      <c r="B8" s="197">
        <v>261</v>
      </c>
      <c r="C8" s="197">
        <v>42</v>
      </c>
      <c r="D8" s="197">
        <v>67</v>
      </c>
      <c r="E8" s="197">
        <v>70</v>
      </c>
      <c r="F8" s="197">
        <v>129</v>
      </c>
      <c r="G8" s="210">
        <v>569</v>
      </c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</row>
    <row r="9" spans="1:29" s="55" customFormat="1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</row>
    <row r="10" spans="1:29" s="55" customFormat="1">
      <c r="A10" s="247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</row>
    <row r="11" spans="1:29" s="55" customFormat="1">
      <c r="A11" s="247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</row>
    <row r="12" spans="1:29" ht="15.75" thickBot="1">
      <c r="A12" s="209" t="s">
        <v>222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</row>
    <row r="13" spans="1:29" ht="24" customHeight="1" thickTop="1">
      <c r="A13" s="72" t="s">
        <v>141</v>
      </c>
      <c r="B13" s="13" t="s">
        <v>136</v>
      </c>
      <c r="C13" s="13" t="s">
        <v>140</v>
      </c>
      <c r="D13" s="13" t="s">
        <v>139</v>
      </c>
      <c r="E13" s="13" t="s">
        <v>138</v>
      </c>
      <c r="F13" s="13" t="s">
        <v>137</v>
      </c>
      <c r="G13" s="14" t="s">
        <v>35</v>
      </c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</row>
    <row r="14" spans="1:29" ht="24" customHeight="1">
      <c r="A14" s="140" t="s">
        <v>123</v>
      </c>
      <c r="B14" s="100">
        <f t="shared" ref="B14:B20" si="0">B2/G2</f>
        <v>0.59824561403508769</v>
      </c>
      <c r="C14" s="100">
        <f t="shared" ref="C14:C20" si="1">C2/G2</f>
        <v>0.12105263157894737</v>
      </c>
      <c r="D14" s="100">
        <f t="shared" ref="D14:D20" si="2">D2/G2</f>
        <v>9.4736842105263161E-2</v>
      </c>
      <c r="E14" s="100">
        <f t="shared" ref="E14:E20" si="3">E2/G2</f>
        <v>8.5964912280701758E-2</v>
      </c>
      <c r="F14" s="100">
        <f t="shared" ref="F14:F20" si="4">F2/G2</f>
        <v>0.1</v>
      </c>
      <c r="G14" s="96">
        <f t="shared" ref="G14:G20" si="5">G2</f>
        <v>570</v>
      </c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</row>
    <row r="15" spans="1:29" ht="24" customHeight="1">
      <c r="A15" s="140" t="s">
        <v>124</v>
      </c>
      <c r="B15" s="100">
        <f t="shared" si="0"/>
        <v>0.41754385964912283</v>
      </c>
      <c r="C15" s="100">
        <f t="shared" si="1"/>
        <v>0.12280701754385964</v>
      </c>
      <c r="D15" s="100">
        <f t="shared" si="2"/>
        <v>0.17017543859649123</v>
      </c>
      <c r="E15" s="100">
        <f t="shared" si="3"/>
        <v>0.12280701754385964</v>
      </c>
      <c r="F15" s="100">
        <f t="shared" si="4"/>
        <v>0.16666666666666666</v>
      </c>
      <c r="G15" s="96">
        <f t="shared" si="5"/>
        <v>570</v>
      </c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</row>
    <row r="16" spans="1:29" ht="24" customHeight="1">
      <c r="A16" s="140" t="s">
        <v>125</v>
      </c>
      <c r="B16" s="121">
        <f t="shared" si="0"/>
        <v>0.28970331588132636</v>
      </c>
      <c r="C16" s="121">
        <f t="shared" si="1"/>
        <v>3.8394415357766144E-2</v>
      </c>
      <c r="D16" s="121">
        <f t="shared" si="2"/>
        <v>6.8062827225130892E-2</v>
      </c>
      <c r="E16" s="121">
        <f t="shared" si="3"/>
        <v>0.15183246073298429</v>
      </c>
      <c r="F16" s="121">
        <f t="shared" si="4"/>
        <v>0.45200698080279234</v>
      </c>
      <c r="G16" s="257">
        <f t="shared" si="5"/>
        <v>573</v>
      </c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</row>
    <row r="17" spans="1:29" ht="24" customHeight="1">
      <c r="A17" s="140" t="s">
        <v>126</v>
      </c>
      <c r="B17" s="121">
        <f t="shared" si="0"/>
        <v>0.30998248686514884</v>
      </c>
      <c r="C17" s="121">
        <f t="shared" si="1"/>
        <v>4.0280210157618214E-2</v>
      </c>
      <c r="D17" s="121">
        <f t="shared" si="2"/>
        <v>0.14886164623467601</v>
      </c>
      <c r="E17" s="121">
        <f t="shared" si="3"/>
        <v>0.18563922942206654</v>
      </c>
      <c r="F17" s="121">
        <f t="shared" si="4"/>
        <v>0.31523642732049034</v>
      </c>
      <c r="G17" s="257">
        <f t="shared" si="5"/>
        <v>571</v>
      </c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</row>
    <row r="18" spans="1:29" ht="24" customHeight="1">
      <c r="A18" s="140" t="s">
        <v>127</v>
      </c>
      <c r="B18" s="100">
        <f t="shared" si="0"/>
        <v>0.44463971880492092</v>
      </c>
      <c r="C18" s="100">
        <f t="shared" si="1"/>
        <v>9.8418277680140595E-2</v>
      </c>
      <c r="D18" s="100">
        <f t="shared" si="2"/>
        <v>8.9630931458699478E-2</v>
      </c>
      <c r="E18" s="100">
        <f t="shared" si="3"/>
        <v>0.14411247803163443</v>
      </c>
      <c r="F18" s="100">
        <f t="shared" si="4"/>
        <v>0.22319859402460457</v>
      </c>
      <c r="G18" s="96">
        <f t="shared" si="5"/>
        <v>569</v>
      </c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</row>
    <row r="19" spans="1:29" ht="24" customHeight="1">
      <c r="A19" s="140" t="s">
        <v>128</v>
      </c>
      <c r="B19" s="100">
        <f t="shared" si="0"/>
        <v>0.47275922671353249</v>
      </c>
      <c r="C19" s="100">
        <f t="shared" si="1"/>
        <v>0.10193321616871705</v>
      </c>
      <c r="D19" s="100">
        <f t="shared" si="2"/>
        <v>0.10896309314586995</v>
      </c>
      <c r="E19" s="100">
        <f t="shared" si="3"/>
        <v>0.12478031634446397</v>
      </c>
      <c r="F19" s="100">
        <f t="shared" si="4"/>
        <v>0.19156414762741653</v>
      </c>
      <c r="G19" s="96">
        <f t="shared" si="5"/>
        <v>569</v>
      </c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</row>
    <row r="20" spans="1:29" ht="24" customHeight="1" thickBot="1">
      <c r="A20" s="141" t="s">
        <v>129</v>
      </c>
      <c r="B20" s="102">
        <f t="shared" si="0"/>
        <v>0.45869947275922673</v>
      </c>
      <c r="C20" s="102">
        <f t="shared" si="1"/>
        <v>7.3813708260105443E-2</v>
      </c>
      <c r="D20" s="102">
        <f t="shared" si="2"/>
        <v>0.11775043936731107</v>
      </c>
      <c r="E20" s="102">
        <f t="shared" si="3"/>
        <v>0.12302284710017575</v>
      </c>
      <c r="F20" s="102">
        <f t="shared" si="4"/>
        <v>0.22671353251318102</v>
      </c>
      <c r="G20" s="98">
        <f t="shared" si="5"/>
        <v>569</v>
      </c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</row>
    <row r="21" spans="1:29" ht="15.75" thickTop="1">
      <c r="A21" s="247"/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</row>
    <row r="22" spans="1:29">
      <c r="A22" s="247"/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115"/>
    </row>
    <row r="23" spans="1:29" ht="30">
      <c r="A23" s="256" t="s">
        <v>100</v>
      </c>
      <c r="B23" s="256" t="s">
        <v>11</v>
      </c>
      <c r="C23" s="256" t="s">
        <v>1</v>
      </c>
      <c r="D23" s="256" t="s">
        <v>117</v>
      </c>
      <c r="E23" s="256" t="s">
        <v>118</v>
      </c>
      <c r="F23" s="256" t="s">
        <v>119</v>
      </c>
      <c r="G23" s="256" t="s">
        <v>120</v>
      </c>
      <c r="H23" s="256" t="s">
        <v>121</v>
      </c>
      <c r="I23" s="256" t="s">
        <v>122</v>
      </c>
      <c r="J23" s="247"/>
      <c r="K23" s="247"/>
      <c r="L23" s="247"/>
      <c r="M23" s="115"/>
    </row>
    <row r="24" spans="1:29">
      <c r="A24" s="210" t="s">
        <v>123</v>
      </c>
      <c r="B24" s="210" t="s">
        <v>17</v>
      </c>
      <c r="C24" s="210">
        <v>331</v>
      </c>
      <c r="D24" s="210">
        <v>166</v>
      </c>
      <c r="E24" s="210">
        <v>50</v>
      </c>
      <c r="F24" s="210">
        <v>30</v>
      </c>
      <c r="G24" s="210">
        <v>36</v>
      </c>
      <c r="H24" s="210">
        <v>38</v>
      </c>
      <c r="I24" s="210">
        <v>11</v>
      </c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</row>
    <row r="25" spans="1:29">
      <c r="A25" s="210" t="s">
        <v>123</v>
      </c>
      <c r="B25" s="210" t="s">
        <v>22</v>
      </c>
      <c r="C25" s="210">
        <v>269</v>
      </c>
      <c r="D25" s="210">
        <v>175</v>
      </c>
      <c r="E25" s="210">
        <v>19</v>
      </c>
      <c r="F25" s="210">
        <v>24</v>
      </c>
      <c r="G25" s="210">
        <v>13</v>
      </c>
      <c r="H25" s="210">
        <v>19</v>
      </c>
      <c r="I25" s="210">
        <v>19</v>
      </c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</row>
    <row r="26" spans="1:29">
      <c r="A26" s="210" t="s">
        <v>124</v>
      </c>
      <c r="B26" s="210" t="s">
        <v>17</v>
      </c>
      <c r="C26" s="210">
        <v>331</v>
      </c>
      <c r="D26" s="210">
        <v>118</v>
      </c>
      <c r="E26" s="210">
        <v>48</v>
      </c>
      <c r="F26" s="210">
        <v>56</v>
      </c>
      <c r="G26" s="210">
        <v>44</v>
      </c>
      <c r="H26" s="210">
        <v>54</v>
      </c>
      <c r="I26" s="210">
        <v>11</v>
      </c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</row>
    <row r="27" spans="1:29">
      <c r="A27" s="210" t="s">
        <v>124</v>
      </c>
      <c r="B27" s="210" t="s">
        <v>22</v>
      </c>
      <c r="C27" s="210">
        <v>269</v>
      </c>
      <c r="D27" s="210">
        <v>120</v>
      </c>
      <c r="E27" s="210">
        <v>22</v>
      </c>
      <c r="F27" s="210">
        <v>41</v>
      </c>
      <c r="G27" s="210">
        <v>26</v>
      </c>
      <c r="H27" s="210">
        <v>41</v>
      </c>
      <c r="I27" s="210">
        <v>19</v>
      </c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</row>
    <row r="28" spans="1:29">
      <c r="A28" s="210" t="s">
        <v>125</v>
      </c>
      <c r="B28" s="210" t="s">
        <v>17</v>
      </c>
      <c r="C28" s="210">
        <v>331</v>
      </c>
      <c r="D28" s="210">
        <v>78</v>
      </c>
      <c r="E28" s="210">
        <v>16</v>
      </c>
      <c r="F28" s="210">
        <v>26</v>
      </c>
      <c r="G28" s="210">
        <v>52</v>
      </c>
      <c r="H28" s="210">
        <v>149</v>
      </c>
      <c r="I28" s="210">
        <v>10</v>
      </c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</row>
    <row r="29" spans="1:29">
      <c r="A29" s="210" t="s">
        <v>125</v>
      </c>
      <c r="B29" s="210" t="s">
        <v>22</v>
      </c>
      <c r="C29" s="210">
        <v>269</v>
      </c>
      <c r="D29" s="210">
        <v>88</v>
      </c>
      <c r="E29" s="210">
        <v>6</v>
      </c>
      <c r="F29" s="210">
        <v>13</v>
      </c>
      <c r="G29" s="210">
        <v>35</v>
      </c>
      <c r="H29" s="210">
        <v>110</v>
      </c>
      <c r="I29" s="210">
        <v>17</v>
      </c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</row>
    <row r="30" spans="1:29">
      <c r="A30" s="210" t="s">
        <v>126</v>
      </c>
      <c r="B30" s="210" t="s">
        <v>17</v>
      </c>
      <c r="C30" s="210">
        <v>331</v>
      </c>
      <c r="D30" s="210">
        <v>89</v>
      </c>
      <c r="E30" s="210">
        <v>14</v>
      </c>
      <c r="F30" s="210">
        <v>49</v>
      </c>
      <c r="G30" s="210">
        <v>67</v>
      </c>
      <c r="H30" s="210">
        <v>100</v>
      </c>
      <c r="I30" s="210">
        <v>12</v>
      </c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</row>
    <row r="31" spans="1:29">
      <c r="A31" s="210" t="s">
        <v>126</v>
      </c>
      <c r="B31" s="210" t="s">
        <v>22</v>
      </c>
      <c r="C31" s="210">
        <v>269</v>
      </c>
      <c r="D31" s="210">
        <v>88</v>
      </c>
      <c r="E31" s="210">
        <v>9</v>
      </c>
      <c r="F31" s="210">
        <v>36</v>
      </c>
      <c r="G31" s="210">
        <v>39</v>
      </c>
      <c r="H31" s="210">
        <v>80</v>
      </c>
      <c r="I31" s="210">
        <v>17</v>
      </c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</row>
    <row r="32" spans="1:29">
      <c r="A32" s="210" t="s">
        <v>127</v>
      </c>
      <c r="B32" s="210" t="s">
        <v>17</v>
      </c>
      <c r="C32" s="210">
        <v>331</v>
      </c>
      <c r="D32" s="210">
        <v>126</v>
      </c>
      <c r="E32" s="210">
        <v>38</v>
      </c>
      <c r="F32" s="210">
        <v>28</v>
      </c>
      <c r="G32" s="210">
        <v>48</v>
      </c>
      <c r="H32" s="210">
        <v>79</v>
      </c>
      <c r="I32" s="210">
        <v>12</v>
      </c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</row>
    <row r="33" spans="1:29">
      <c r="A33" s="210" t="s">
        <v>127</v>
      </c>
      <c r="B33" s="210" t="s">
        <v>22</v>
      </c>
      <c r="C33" s="210">
        <v>269</v>
      </c>
      <c r="D33" s="210">
        <v>127</v>
      </c>
      <c r="E33" s="210">
        <v>18</v>
      </c>
      <c r="F33" s="210">
        <v>23</v>
      </c>
      <c r="G33" s="210">
        <v>34</v>
      </c>
      <c r="H33" s="210">
        <v>48</v>
      </c>
      <c r="I33" s="210">
        <v>19</v>
      </c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</row>
    <row r="34" spans="1:29">
      <c r="A34" s="210" t="s">
        <v>128</v>
      </c>
      <c r="B34" s="210" t="s">
        <v>17</v>
      </c>
      <c r="C34" s="210">
        <v>331</v>
      </c>
      <c r="D34" s="210">
        <v>125</v>
      </c>
      <c r="E34" s="210">
        <v>40</v>
      </c>
      <c r="F34" s="210">
        <v>40</v>
      </c>
      <c r="G34" s="210">
        <v>45</v>
      </c>
      <c r="H34" s="210">
        <v>70</v>
      </c>
      <c r="I34" s="210">
        <v>11</v>
      </c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</row>
    <row r="35" spans="1:29">
      <c r="A35" s="210" t="s">
        <v>128</v>
      </c>
      <c r="B35" s="210" t="s">
        <v>22</v>
      </c>
      <c r="C35" s="210">
        <v>269</v>
      </c>
      <c r="D35" s="210">
        <v>144</v>
      </c>
      <c r="E35" s="210">
        <v>18</v>
      </c>
      <c r="F35" s="210">
        <v>22</v>
      </c>
      <c r="G35" s="210">
        <v>26</v>
      </c>
      <c r="H35" s="210">
        <v>39</v>
      </c>
      <c r="I35" s="210">
        <v>20</v>
      </c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</row>
    <row r="36" spans="1:29">
      <c r="A36" s="210" t="s">
        <v>129</v>
      </c>
      <c r="B36" s="210" t="s">
        <v>17</v>
      </c>
      <c r="C36" s="210">
        <v>331</v>
      </c>
      <c r="D36" s="210">
        <v>130</v>
      </c>
      <c r="E36" s="210">
        <v>20</v>
      </c>
      <c r="F36" s="210">
        <v>44</v>
      </c>
      <c r="G36" s="210">
        <v>40</v>
      </c>
      <c r="H36" s="210">
        <v>85</v>
      </c>
      <c r="I36" s="210">
        <v>12</v>
      </c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</row>
    <row r="37" spans="1:29">
      <c r="A37" s="210" t="s">
        <v>129</v>
      </c>
      <c r="B37" s="210" t="s">
        <v>22</v>
      </c>
      <c r="C37" s="210">
        <v>269</v>
      </c>
      <c r="D37" s="210">
        <v>131</v>
      </c>
      <c r="E37" s="210">
        <v>22</v>
      </c>
      <c r="F37" s="210">
        <v>23</v>
      </c>
      <c r="G37" s="210">
        <v>30</v>
      </c>
      <c r="H37" s="210">
        <v>44</v>
      </c>
      <c r="I37" s="210">
        <v>19</v>
      </c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</row>
    <row r="38" spans="1:29">
      <c r="A38" s="247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</row>
    <row r="39" spans="1:29">
      <c r="A39" s="247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</row>
    <row r="40" spans="1:29">
      <c r="A40" s="247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115"/>
    </row>
    <row r="41" spans="1:29" ht="15.75" thickBot="1">
      <c r="A41" s="209" t="s">
        <v>223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115"/>
    </row>
    <row r="42" spans="1:29" ht="30.75" thickTop="1">
      <c r="A42" s="72" t="s">
        <v>141</v>
      </c>
      <c r="B42" s="13" t="s">
        <v>220</v>
      </c>
      <c r="C42" s="14" t="s">
        <v>221</v>
      </c>
      <c r="D42" s="247"/>
      <c r="E42" s="247"/>
      <c r="F42" s="247"/>
      <c r="G42" s="247"/>
      <c r="H42" s="247"/>
      <c r="I42" s="247"/>
      <c r="J42" s="247"/>
      <c r="K42" s="247"/>
      <c r="L42" s="247"/>
      <c r="M42" s="247"/>
    </row>
    <row r="43" spans="1:29" ht="14.25" customHeight="1">
      <c r="A43" s="140" t="s">
        <v>123</v>
      </c>
      <c r="B43" s="75">
        <v>0.22</v>
      </c>
      <c r="C43" s="76">
        <v>0.12</v>
      </c>
      <c r="D43" s="247"/>
      <c r="E43" s="247"/>
      <c r="F43" s="247"/>
      <c r="G43" s="247"/>
      <c r="H43" s="247"/>
      <c r="I43" s="247"/>
      <c r="J43" s="247"/>
      <c r="K43" s="247"/>
      <c r="L43" s="247"/>
      <c r="M43" s="247"/>
    </row>
    <row r="44" spans="1:29">
      <c r="A44" s="140" t="s">
        <v>124</v>
      </c>
      <c r="B44" s="75">
        <v>0.3</v>
      </c>
      <c r="C44" s="76">
        <v>0.25</v>
      </c>
      <c r="D44" s="247"/>
      <c r="E44" s="247"/>
      <c r="F44" s="247"/>
      <c r="G44" s="247"/>
      <c r="H44" s="247"/>
      <c r="I44" s="247"/>
      <c r="J44" s="247"/>
      <c r="K44" s="247"/>
      <c r="L44" s="247"/>
      <c r="M44" s="247"/>
    </row>
    <row r="45" spans="1:29">
      <c r="A45" s="140" t="s">
        <v>125</v>
      </c>
      <c r="B45" s="75">
        <v>0.61</v>
      </c>
      <c r="C45" s="76">
        <v>0.54</v>
      </c>
      <c r="D45" s="247"/>
      <c r="E45" s="247"/>
      <c r="F45" s="247"/>
      <c r="G45" s="247"/>
      <c r="H45" s="247"/>
      <c r="I45" s="247"/>
      <c r="J45" s="247"/>
      <c r="K45" s="247"/>
      <c r="L45" s="247"/>
      <c r="M45" s="247"/>
    </row>
    <row r="46" spans="1:29">
      <c r="A46" s="140" t="s">
        <v>126</v>
      </c>
      <c r="B46" s="75">
        <v>0.5</v>
      </c>
      <c r="C46" s="76">
        <v>0.44</v>
      </c>
      <c r="D46" s="247"/>
      <c r="E46" s="247"/>
      <c r="F46" s="247"/>
      <c r="G46" s="247"/>
      <c r="H46" s="247"/>
      <c r="I46" s="247"/>
      <c r="J46" s="247"/>
      <c r="K46" s="247"/>
      <c r="L46" s="247"/>
      <c r="M46" s="247"/>
    </row>
    <row r="47" spans="1:29" ht="30">
      <c r="A47" s="140" t="s">
        <v>127</v>
      </c>
      <c r="B47" s="75">
        <v>0.38</v>
      </c>
      <c r="C47" s="76">
        <v>0.3</v>
      </c>
      <c r="D47" s="247"/>
      <c r="E47" s="247"/>
      <c r="F47" s="247"/>
      <c r="G47" s="247"/>
      <c r="H47" s="247"/>
      <c r="I47" s="247"/>
      <c r="J47" s="247"/>
      <c r="K47" s="247"/>
      <c r="L47" s="247"/>
      <c r="M47" s="247"/>
    </row>
    <row r="48" spans="1:29">
      <c r="A48" s="140" t="s">
        <v>128</v>
      </c>
      <c r="B48" s="75">
        <v>0.35</v>
      </c>
      <c r="C48" s="76">
        <v>0.24</v>
      </c>
      <c r="D48" s="247"/>
      <c r="E48" s="247"/>
      <c r="F48" s="247"/>
      <c r="G48" s="247"/>
      <c r="H48" s="247"/>
      <c r="I48" s="247"/>
      <c r="J48" s="247"/>
      <c r="K48" s="247"/>
      <c r="L48" s="247"/>
      <c r="M48" s="247"/>
    </row>
    <row r="49" spans="1:25" ht="15.75" thickBot="1">
      <c r="A49" s="141" t="s">
        <v>129</v>
      </c>
      <c r="B49" s="82">
        <v>0.38</v>
      </c>
      <c r="C49" s="83">
        <v>0.28000000000000003</v>
      </c>
      <c r="D49" s="247"/>
      <c r="E49" s="247"/>
      <c r="F49" s="247"/>
      <c r="G49" s="247"/>
      <c r="H49" s="247"/>
      <c r="I49" s="247"/>
      <c r="J49" s="247"/>
      <c r="K49" s="247"/>
      <c r="L49" s="247"/>
      <c r="M49" s="247"/>
    </row>
    <row r="50" spans="1:25" ht="15.75" thickTop="1">
      <c r="A50" s="247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</row>
    <row r="51" spans="1:25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</row>
    <row r="52" spans="1:25" s="55" customFormat="1">
      <c r="A52" s="247"/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</row>
    <row r="53" spans="1:25">
      <c r="A53" s="247"/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</row>
    <row r="54" spans="1:25">
      <c r="A54" s="210" t="s">
        <v>100</v>
      </c>
      <c r="B54" s="210" t="s">
        <v>12</v>
      </c>
      <c r="C54" s="210" t="s">
        <v>1</v>
      </c>
      <c r="D54" s="210" t="s">
        <v>117</v>
      </c>
      <c r="E54" s="210" t="s">
        <v>118</v>
      </c>
      <c r="F54" s="210" t="s">
        <v>119</v>
      </c>
      <c r="G54" s="210" t="s">
        <v>120</v>
      </c>
      <c r="H54" s="210" t="s">
        <v>121</v>
      </c>
      <c r="I54" s="210" t="s">
        <v>122</v>
      </c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</row>
    <row r="55" spans="1:25">
      <c r="A55" s="210" t="s">
        <v>123</v>
      </c>
      <c r="B55" s="210" t="s">
        <v>18</v>
      </c>
      <c r="C55" s="210">
        <v>64</v>
      </c>
      <c r="D55" s="210">
        <v>36</v>
      </c>
      <c r="E55" s="210">
        <v>7</v>
      </c>
      <c r="F55" s="210">
        <v>4</v>
      </c>
      <c r="G55" s="210">
        <v>9</v>
      </c>
      <c r="H55" s="210">
        <v>3</v>
      </c>
      <c r="I55" s="210">
        <v>5</v>
      </c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</row>
    <row r="56" spans="1:25">
      <c r="A56" s="210" t="s">
        <v>123</v>
      </c>
      <c r="B56" s="210" t="s">
        <v>19</v>
      </c>
      <c r="C56" s="210">
        <v>451</v>
      </c>
      <c r="D56" s="210">
        <v>264</v>
      </c>
      <c r="E56" s="210">
        <v>49</v>
      </c>
      <c r="F56" s="210">
        <v>43</v>
      </c>
      <c r="G56" s="210">
        <v>32</v>
      </c>
      <c r="H56" s="210">
        <v>41</v>
      </c>
      <c r="I56" s="210">
        <v>22</v>
      </c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</row>
    <row r="57" spans="1:25">
      <c r="A57" s="210" t="s">
        <v>123</v>
      </c>
      <c r="B57" s="210" t="s">
        <v>21</v>
      </c>
      <c r="C57" s="210">
        <v>55</v>
      </c>
      <c r="D57" s="210">
        <v>25</v>
      </c>
      <c r="E57" s="210">
        <v>8</v>
      </c>
      <c r="F57" s="210">
        <v>6</v>
      </c>
      <c r="G57" s="210">
        <v>5</v>
      </c>
      <c r="H57" s="210">
        <v>8</v>
      </c>
      <c r="I57" s="210">
        <v>3</v>
      </c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</row>
    <row r="58" spans="1:25">
      <c r="A58" s="210" t="s">
        <v>124</v>
      </c>
      <c r="B58" s="210" t="s">
        <v>18</v>
      </c>
      <c r="C58" s="210">
        <v>64</v>
      </c>
      <c r="D58" s="210">
        <v>33</v>
      </c>
      <c r="E58" s="210">
        <v>8</v>
      </c>
      <c r="F58" s="210">
        <v>4</v>
      </c>
      <c r="G58" s="210">
        <v>8</v>
      </c>
      <c r="H58" s="210">
        <v>6</v>
      </c>
      <c r="I58" s="210">
        <v>5</v>
      </c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</row>
    <row r="59" spans="1:25">
      <c r="A59" s="210" t="s">
        <v>124</v>
      </c>
      <c r="B59" s="210" t="s">
        <v>19</v>
      </c>
      <c r="C59" s="210">
        <v>451</v>
      </c>
      <c r="D59" s="210">
        <v>174</v>
      </c>
      <c r="E59" s="210">
        <v>50</v>
      </c>
      <c r="F59" s="210">
        <v>82</v>
      </c>
      <c r="G59" s="210">
        <v>49</v>
      </c>
      <c r="H59" s="210">
        <v>73</v>
      </c>
      <c r="I59" s="210">
        <v>23</v>
      </c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</row>
    <row r="60" spans="1:25">
      <c r="A60" s="210" t="s">
        <v>124</v>
      </c>
      <c r="B60" s="210" t="s">
        <v>21</v>
      </c>
      <c r="C60" s="210">
        <v>55</v>
      </c>
      <c r="D60" s="210">
        <v>18</v>
      </c>
      <c r="E60" s="210">
        <v>7</v>
      </c>
      <c r="F60" s="210">
        <v>6</v>
      </c>
      <c r="G60" s="210">
        <v>13</v>
      </c>
      <c r="H60" s="210">
        <v>9</v>
      </c>
      <c r="I60" s="210">
        <v>2</v>
      </c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</row>
    <row r="61" spans="1:25">
      <c r="A61" s="210" t="s">
        <v>125</v>
      </c>
      <c r="B61" s="210" t="s">
        <v>18</v>
      </c>
      <c r="C61" s="210">
        <v>64</v>
      </c>
      <c r="D61" s="210">
        <v>28</v>
      </c>
      <c r="E61" s="210">
        <v>3</v>
      </c>
      <c r="F61" s="210">
        <v>3</v>
      </c>
      <c r="G61" s="210">
        <v>8</v>
      </c>
      <c r="H61" s="210">
        <v>17</v>
      </c>
      <c r="I61" s="210">
        <v>5</v>
      </c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</row>
    <row r="62" spans="1:25">
      <c r="A62" s="210" t="s">
        <v>125</v>
      </c>
      <c r="B62" s="210" t="s">
        <v>19</v>
      </c>
      <c r="C62" s="210">
        <v>451</v>
      </c>
      <c r="D62" s="210">
        <v>119</v>
      </c>
      <c r="E62" s="210">
        <v>15</v>
      </c>
      <c r="F62" s="210">
        <v>31</v>
      </c>
      <c r="G62" s="210">
        <v>69</v>
      </c>
      <c r="H62" s="210">
        <v>197</v>
      </c>
      <c r="I62" s="210">
        <v>20</v>
      </c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</row>
    <row r="63" spans="1:25">
      <c r="A63" s="210" t="s">
        <v>125</v>
      </c>
      <c r="B63" s="210" t="s">
        <v>21</v>
      </c>
      <c r="C63" s="210">
        <v>55</v>
      </c>
      <c r="D63" s="210">
        <v>8</v>
      </c>
      <c r="E63" s="210">
        <v>2</v>
      </c>
      <c r="F63" s="210">
        <v>2</v>
      </c>
      <c r="G63" s="210">
        <v>7</v>
      </c>
      <c r="H63" s="210">
        <v>34</v>
      </c>
      <c r="I63" s="210">
        <v>2</v>
      </c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</row>
    <row r="64" spans="1:25">
      <c r="A64" s="210" t="s">
        <v>126</v>
      </c>
      <c r="B64" s="210" t="s">
        <v>18</v>
      </c>
      <c r="C64" s="210">
        <v>64</v>
      </c>
      <c r="D64" s="210">
        <v>27</v>
      </c>
      <c r="E64" s="210">
        <v>3</v>
      </c>
      <c r="F64" s="210">
        <v>8</v>
      </c>
      <c r="G64" s="210">
        <v>5</v>
      </c>
      <c r="H64" s="210">
        <v>16</v>
      </c>
      <c r="I64" s="210">
        <v>5</v>
      </c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</row>
    <row r="65" spans="1:25">
      <c r="A65" s="210" t="s">
        <v>126</v>
      </c>
      <c r="B65" s="210" t="s">
        <v>19</v>
      </c>
      <c r="C65" s="210">
        <v>451</v>
      </c>
      <c r="D65" s="210">
        <v>127</v>
      </c>
      <c r="E65" s="210">
        <v>16</v>
      </c>
      <c r="F65" s="210">
        <v>64</v>
      </c>
      <c r="G65" s="210">
        <v>86</v>
      </c>
      <c r="H65" s="210">
        <v>136</v>
      </c>
      <c r="I65" s="210">
        <v>22</v>
      </c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</row>
    <row r="66" spans="1:25">
      <c r="A66" s="210" t="s">
        <v>126</v>
      </c>
      <c r="B66" s="210" t="s">
        <v>21</v>
      </c>
      <c r="C66" s="210">
        <v>55</v>
      </c>
      <c r="D66" s="210">
        <v>10</v>
      </c>
      <c r="E66" s="210">
        <v>3</v>
      </c>
      <c r="F66" s="210">
        <v>9</v>
      </c>
      <c r="G66" s="210">
        <v>12</v>
      </c>
      <c r="H66" s="210">
        <v>19</v>
      </c>
      <c r="I66" s="210">
        <v>2</v>
      </c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</row>
    <row r="67" spans="1:25">
      <c r="A67" s="210" t="s">
        <v>127</v>
      </c>
      <c r="B67" s="210" t="s">
        <v>18</v>
      </c>
      <c r="C67" s="210">
        <v>64</v>
      </c>
      <c r="D67" s="210">
        <v>34</v>
      </c>
      <c r="E67" s="210">
        <v>4</v>
      </c>
      <c r="F67" s="210">
        <v>4</v>
      </c>
      <c r="G67" s="210">
        <v>8</v>
      </c>
      <c r="H67" s="210">
        <v>9</v>
      </c>
      <c r="I67" s="210">
        <v>5</v>
      </c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</row>
    <row r="68" spans="1:25">
      <c r="A68" s="210" t="s">
        <v>127</v>
      </c>
      <c r="B68" s="210" t="s">
        <v>19</v>
      </c>
      <c r="C68" s="210">
        <v>451</v>
      </c>
      <c r="D68" s="210">
        <v>189</v>
      </c>
      <c r="E68" s="210">
        <v>41</v>
      </c>
      <c r="F68" s="210">
        <v>42</v>
      </c>
      <c r="G68" s="210">
        <v>58</v>
      </c>
      <c r="H68" s="210">
        <v>98</v>
      </c>
      <c r="I68" s="210">
        <v>23</v>
      </c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</row>
    <row r="69" spans="1:25">
      <c r="A69" s="210" t="s">
        <v>127</v>
      </c>
      <c r="B69" s="210" t="s">
        <v>21</v>
      </c>
      <c r="C69" s="210">
        <v>55</v>
      </c>
      <c r="D69" s="210">
        <v>16</v>
      </c>
      <c r="E69" s="210">
        <v>5</v>
      </c>
      <c r="F69" s="210">
        <v>5</v>
      </c>
      <c r="G69" s="210">
        <v>12</v>
      </c>
      <c r="H69" s="210">
        <v>14</v>
      </c>
      <c r="I69" s="210">
        <v>3</v>
      </c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</row>
    <row r="70" spans="1:25">
      <c r="A70" s="210" t="s">
        <v>128</v>
      </c>
      <c r="B70" s="210" t="s">
        <v>18</v>
      </c>
      <c r="C70" s="210">
        <v>64</v>
      </c>
      <c r="D70" s="210">
        <v>30</v>
      </c>
      <c r="E70" s="210">
        <v>10</v>
      </c>
      <c r="F70" s="210">
        <v>3</v>
      </c>
      <c r="G70" s="210">
        <v>5</v>
      </c>
      <c r="H70" s="210">
        <v>11</v>
      </c>
      <c r="I70" s="210">
        <v>5</v>
      </c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</row>
    <row r="71" spans="1:25">
      <c r="A71" s="210" t="s">
        <v>128</v>
      </c>
      <c r="B71" s="210" t="s">
        <v>19</v>
      </c>
      <c r="C71" s="210">
        <v>451</v>
      </c>
      <c r="D71" s="210">
        <v>210</v>
      </c>
      <c r="E71" s="210">
        <v>42</v>
      </c>
      <c r="F71" s="210">
        <v>51</v>
      </c>
      <c r="G71" s="210">
        <v>52</v>
      </c>
      <c r="H71" s="210">
        <v>73</v>
      </c>
      <c r="I71" s="210">
        <v>23</v>
      </c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</row>
    <row r="72" spans="1:25">
      <c r="A72" s="210" t="s">
        <v>128</v>
      </c>
      <c r="B72" s="210" t="s">
        <v>21</v>
      </c>
      <c r="C72" s="210">
        <v>55</v>
      </c>
      <c r="D72" s="210">
        <v>15</v>
      </c>
      <c r="E72" s="210">
        <v>4</v>
      </c>
      <c r="F72" s="210">
        <v>6</v>
      </c>
      <c r="G72" s="210">
        <v>9</v>
      </c>
      <c r="H72" s="210">
        <v>18</v>
      </c>
      <c r="I72" s="210">
        <v>3</v>
      </c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</row>
    <row r="73" spans="1:25">
      <c r="A73" s="210" t="s">
        <v>129</v>
      </c>
      <c r="B73" s="210" t="s">
        <v>18</v>
      </c>
      <c r="C73" s="210">
        <v>64</v>
      </c>
      <c r="D73" s="210">
        <v>35</v>
      </c>
      <c r="E73" s="210">
        <v>4</v>
      </c>
      <c r="F73" s="210">
        <v>6</v>
      </c>
      <c r="G73" s="210">
        <v>5</v>
      </c>
      <c r="H73" s="210">
        <v>9</v>
      </c>
      <c r="I73" s="210">
        <v>5</v>
      </c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</row>
    <row r="74" spans="1:25">
      <c r="A74" s="210" t="s">
        <v>129</v>
      </c>
      <c r="B74" s="210" t="s">
        <v>19</v>
      </c>
      <c r="C74" s="210">
        <v>451</v>
      </c>
      <c r="D74" s="210">
        <v>193</v>
      </c>
      <c r="E74" s="210">
        <v>30</v>
      </c>
      <c r="F74" s="210">
        <v>51</v>
      </c>
      <c r="G74" s="210">
        <v>56</v>
      </c>
      <c r="H74" s="210">
        <v>98</v>
      </c>
      <c r="I74" s="210">
        <v>23</v>
      </c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</row>
    <row r="75" spans="1:25">
      <c r="A75" s="210" t="s">
        <v>129</v>
      </c>
      <c r="B75" s="210" t="s">
        <v>21</v>
      </c>
      <c r="C75" s="210">
        <v>55</v>
      </c>
      <c r="D75" s="210">
        <v>16</v>
      </c>
      <c r="E75" s="210">
        <v>6</v>
      </c>
      <c r="F75" s="210">
        <v>9</v>
      </c>
      <c r="G75" s="210">
        <v>6</v>
      </c>
      <c r="H75" s="210">
        <v>15</v>
      </c>
      <c r="I75" s="210">
        <v>3</v>
      </c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</row>
    <row r="76" spans="1:25">
      <c r="A76" s="247"/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</row>
    <row r="77" spans="1:25">
      <c r="A77" s="247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</row>
    <row r="78" spans="1:25">
      <c r="A78" s="247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</row>
    <row r="79" spans="1:25" ht="15.75" thickBot="1">
      <c r="A79" s="209" t="s">
        <v>224</v>
      </c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</row>
    <row r="80" spans="1:25" ht="43.5" customHeight="1" thickTop="1">
      <c r="A80" s="72" t="s">
        <v>205</v>
      </c>
      <c r="B80" s="13" t="s">
        <v>202</v>
      </c>
      <c r="C80" s="13" t="s">
        <v>203</v>
      </c>
      <c r="D80" s="14" t="s">
        <v>204</v>
      </c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247"/>
    </row>
    <row r="81" spans="1:25" ht="17.25" customHeight="1">
      <c r="A81" s="259" t="s">
        <v>123</v>
      </c>
      <c r="B81" s="8">
        <v>0.16186252770000001</v>
      </c>
      <c r="C81" s="8">
        <v>0.23636363639999999</v>
      </c>
      <c r="D81" s="15">
        <v>0.1875</v>
      </c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</row>
    <row r="82" spans="1:25" ht="17.25" customHeight="1">
      <c r="A82" s="1" t="s">
        <v>124</v>
      </c>
      <c r="B82" s="187">
        <v>0.27050997780000002</v>
      </c>
      <c r="C82" s="187">
        <v>0.4</v>
      </c>
      <c r="D82" s="188">
        <v>0.21875</v>
      </c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</row>
    <row r="83" spans="1:25" ht="17.25" customHeight="1">
      <c r="A83" s="1" t="s">
        <v>125</v>
      </c>
      <c r="B83" s="187">
        <v>0.58980044350000005</v>
      </c>
      <c r="C83" s="187">
        <v>0.74545454550000001</v>
      </c>
      <c r="D83" s="188">
        <v>0.390625</v>
      </c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7"/>
      <c r="X83" s="247"/>
      <c r="Y83" s="247"/>
    </row>
    <row r="84" spans="1:25" ht="17.25" customHeight="1">
      <c r="A84" s="1" t="s">
        <v>126</v>
      </c>
      <c r="B84" s="187">
        <v>0.4922394678</v>
      </c>
      <c r="C84" s="187">
        <v>0.56363636360000002</v>
      </c>
      <c r="D84" s="188">
        <v>0.328125</v>
      </c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  <c r="Y84" s="247"/>
    </row>
    <row r="85" spans="1:25" ht="17.25" customHeight="1">
      <c r="A85" s="1" t="s">
        <v>127</v>
      </c>
      <c r="B85" s="187">
        <v>0.34589800440000001</v>
      </c>
      <c r="C85" s="187">
        <v>0.47272727269999998</v>
      </c>
      <c r="D85" s="188">
        <v>0.265625</v>
      </c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</row>
    <row r="86" spans="1:25" ht="17.25" customHeight="1">
      <c r="A86" s="1" t="s">
        <v>128</v>
      </c>
      <c r="B86" s="187">
        <v>0.27716186250000002</v>
      </c>
      <c r="C86" s="187">
        <v>0.49090909090000001</v>
      </c>
      <c r="D86" s="188">
        <v>0.25</v>
      </c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247"/>
    </row>
    <row r="87" spans="1:25" ht="17.25" customHeight="1" thickBot="1">
      <c r="A87" s="69" t="s">
        <v>129</v>
      </c>
      <c r="B87" s="189">
        <v>0.34146341460000001</v>
      </c>
      <c r="C87" s="189">
        <v>0.38181818179999999</v>
      </c>
      <c r="D87" s="190">
        <v>0.21875</v>
      </c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</row>
    <row r="88" spans="1:25" ht="17.25" customHeight="1" thickTop="1">
      <c r="A88" s="247"/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  <c r="T88" s="247"/>
      <c r="U88" s="247"/>
      <c r="V88" s="247"/>
      <c r="W88" s="247"/>
      <c r="X88" s="247"/>
      <c r="Y88" s="247"/>
    </row>
    <row r="89" spans="1:25" ht="17.25" customHeight="1">
      <c r="A89" s="247"/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  <c r="R89" s="247"/>
      <c r="S89" s="247"/>
      <c r="T89" s="247"/>
      <c r="U89" s="247"/>
      <c r="V89" s="247"/>
      <c r="W89" s="247"/>
      <c r="X89" s="247"/>
      <c r="Y89" s="247"/>
    </row>
    <row r="90" spans="1:25" ht="17.25" customHeight="1">
      <c r="A90" s="247"/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  <c r="T90" s="247"/>
      <c r="U90" s="247"/>
      <c r="V90" s="247"/>
      <c r="W90" s="247"/>
      <c r="X90" s="247"/>
      <c r="Y90" s="247"/>
    </row>
    <row r="91" spans="1:25" ht="17.25" customHeight="1">
      <c r="A91" s="247"/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  <c r="T91" s="247"/>
      <c r="U91" s="247"/>
      <c r="V91" s="247"/>
      <c r="W91" s="247"/>
      <c r="X91" s="247"/>
      <c r="Y91" s="247"/>
    </row>
    <row r="92" spans="1:25" ht="17.25" customHeight="1">
      <c r="A92" s="247"/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</row>
    <row r="93" spans="1:25" ht="17.25" customHeight="1">
      <c r="A93" s="247"/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  <c r="T93" s="247"/>
      <c r="U93" s="247"/>
      <c r="V93" s="247"/>
      <c r="W93" s="247"/>
      <c r="X93" s="247"/>
      <c r="Y93" s="247"/>
    </row>
    <row r="94" spans="1:25" ht="17.25" customHeight="1">
      <c r="A94" s="247"/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7"/>
      <c r="X94" s="247"/>
      <c r="Y94" s="247"/>
    </row>
    <row r="95" spans="1:25" ht="17.25" customHeight="1">
      <c r="A95" s="247"/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</row>
    <row r="96" spans="1:25" ht="17.25" customHeight="1">
      <c r="A96" s="247"/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  <c r="S96" s="247"/>
      <c r="T96" s="247"/>
      <c r="U96" s="247"/>
      <c r="V96" s="247"/>
      <c r="W96" s="247"/>
      <c r="X96" s="247"/>
      <c r="Y96" s="247"/>
    </row>
    <row r="97" spans="1:25" ht="17.25" customHeight="1">
      <c r="A97" s="247"/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</row>
    <row r="98" spans="1:25" ht="17.25" customHeight="1">
      <c r="A98" s="247"/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247"/>
    </row>
    <row r="99" spans="1:25" ht="17.25" customHeight="1">
      <c r="A99" s="247"/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</row>
    <row r="100" spans="1:25" ht="17.25" customHeight="1">
      <c r="A100" s="247"/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  <c r="S100" s="247"/>
      <c r="T100" s="247"/>
      <c r="U100" s="247"/>
      <c r="V100" s="247"/>
      <c r="W100" s="247"/>
      <c r="X100" s="247"/>
      <c r="Y100" s="247"/>
    </row>
    <row r="101" spans="1:25" ht="17.25" customHeight="1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</row>
    <row r="102" spans="1:25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291"/>
  <sheetViews>
    <sheetView rightToLeft="1" workbookViewId="0">
      <selection activeCell="A22" sqref="A22"/>
    </sheetView>
  </sheetViews>
  <sheetFormatPr defaultRowHeight="15"/>
  <cols>
    <col min="1" max="1" width="38" customWidth="1"/>
    <col min="2" max="10" width="13.42578125" customWidth="1"/>
    <col min="11" max="14" width="10.7109375" customWidth="1"/>
  </cols>
  <sheetData>
    <row r="1" spans="1:24" ht="33" customHeight="1" thickTop="1">
      <c r="A1" s="72" t="s">
        <v>178</v>
      </c>
      <c r="B1" s="207" t="s">
        <v>40</v>
      </c>
      <c r="C1" s="14" t="s">
        <v>208</v>
      </c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115"/>
      <c r="R1" s="115"/>
      <c r="S1" s="115"/>
      <c r="T1" s="115"/>
      <c r="U1" s="115"/>
      <c r="V1" s="115"/>
      <c r="W1" s="115"/>
      <c r="X1" s="115"/>
    </row>
    <row r="2" spans="1:24" ht="16.5" customHeight="1">
      <c r="A2" s="140" t="s">
        <v>179</v>
      </c>
      <c r="B2" s="144">
        <v>176</v>
      </c>
      <c r="C2" s="76">
        <f>B2/B$8</f>
        <v>0.29530201342281881</v>
      </c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115"/>
      <c r="R2" s="115"/>
      <c r="S2" s="115"/>
      <c r="T2" s="115"/>
      <c r="U2" s="115"/>
      <c r="V2" s="115"/>
      <c r="W2" s="115"/>
      <c r="X2" s="115"/>
    </row>
    <row r="3" spans="1:24" ht="16.5" customHeight="1">
      <c r="A3" s="140" t="s">
        <v>180</v>
      </c>
      <c r="B3" s="144">
        <v>94</v>
      </c>
      <c r="C3" s="76">
        <f t="shared" ref="C3:C7" si="0">B3/B$8</f>
        <v>0.15771812080536912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115"/>
      <c r="R3" s="115"/>
      <c r="S3" s="115"/>
      <c r="T3" s="115"/>
      <c r="U3" s="115"/>
      <c r="V3" s="115"/>
      <c r="W3" s="115"/>
      <c r="X3" s="115"/>
    </row>
    <row r="4" spans="1:24" ht="16.5" customHeight="1">
      <c r="A4" s="140" t="s">
        <v>181</v>
      </c>
      <c r="B4" s="144">
        <v>41</v>
      </c>
      <c r="C4" s="76">
        <f t="shared" si="0"/>
        <v>6.879194630872483E-2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115"/>
      <c r="R4" s="115"/>
      <c r="S4" s="115"/>
      <c r="T4" s="115"/>
      <c r="U4" s="115"/>
      <c r="V4" s="115"/>
      <c r="W4" s="115"/>
      <c r="X4" s="115"/>
    </row>
    <row r="5" spans="1:24" ht="16.5" customHeight="1">
      <c r="A5" s="140" t="s">
        <v>182</v>
      </c>
      <c r="B5" s="144">
        <v>52</v>
      </c>
      <c r="C5" s="76">
        <f t="shared" si="0"/>
        <v>8.7248322147651006E-2</v>
      </c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115"/>
      <c r="R5" s="115"/>
      <c r="S5" s="115"/>
      <c r="T5" s="115"/>
      <c r="U5" s="115"/>
      <c r="V5" s="115"/>
      <c r="W5" s="115"/>
      <c r="X5" s="115"/>
    </row>
    <row r="6" spans="1:24" ht="16.5" customHeight="1">
      <c r="A6" s="140" t="s">
        <v>183</v>
      </c>
      <c r="B6" s="144">
        <v>25</v>
      </c>
      <c r="C6" s="76">
        <f t="shared" si="0"/>
        <v>4.1946308724832217E-2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115"/>
      <c r="R6" s="115"/>
      <c r="S6" s="115"/>
      <c r="T6" s="115"/>
      <c r="U6" s="115"/>
      <c r="V6" s="115"/>
      <c r="W6" s="115"/>
      <c r="X6" s="115"/>
    </row>
    <row r="7" spans="1:24" ht="16.5" customHeight="1">
      <c r="A7" s="140" t="s">
        <v>184</v>
      </c>
      <c r="B7" s="144">
        <v>208</v>
      </c>
      <c r="C7" s="76">
        <f t="shared" si="0"/>
        <v>0.34899328859060402</v>
      </c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115"/>
      <c r="R7" s="115"/>
      <c r="S7" s="115"/>
      <c r="T7" s="115"/>
      <c r="U7" s="115"/>
      <c r="V7" s="115"/>
      <c r="W7" s="115"/>
      <c r="X7" s="115"/>
    </row>
    <row r="8" spans="1:24" ht="16.5" customHeight="1" thickBot="1">
      <c r="A8" s="141" t="s">
        <v>35</v>
      </c>
      <c r="B8" s="145">
        <f>SUM(B2:B7)</f>
        <v>596</v>
      </c>
      <c r="C8" s="83">
        <f>SUM(C2:C7)</f>
        <v>1</v>
      </c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115"/>
      <c r="R8" s="115"/>
      <c r="S8" s="115"/>
      <c r="T8" s="115"/>
      <c r="U8" s="115"/>
      <c r="V8" s="115"/>
      <c r="W8" s="115"/>
      <c r="X8" s="115"/>
    </row>
    <row r="9" spans="1:24" ht="16.5" customHeight="1" thickTop="1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115"/>
      <c r="R9" s="115"/>
      <c r="S9" s="115"/>
      <c r="T9" s="115"/>
      <c r="U9" s="115"/>
      <c r="V9" s="115"/>
      <c r="W9" s="115"/>
      <c r="X9" s="115"/>
    </row>
    <row r="10" spans="1:24" ht="16.5" customHeight="1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115"/>
      <c r="R10" s="115"/>
      <c r="S10" s="115"/>
      <c r="T10" s="115"/>
      <c r="U10" s="115"/>
      <c r="V10" s="115"/>
      <c r="W10" s="115"/>
      <c r="X10" s="115"/>
    </row>
    <row r="11" spans="1:24" ht="16.5" customHeight="1">
      <c r="A11" s="197" t="s">
        <v>178</v>
      </c>
      <c r="B11" s="197" t="s">
        <v>84</v>
      </c>
      <c r="C11" s="197" t="s">
        <v>85</v>
      </c>
      <c r="D11" s="197" t="s">
        <v>83</v>
      </c>
      <c r="E11" s="197" t="s">
        <v>35</v>
      </c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115"/>
      <c r="R11" s="115"/>
      <c r="S11" s="115"/>
      <c r="T11" s="115"/>
      <c r="U11" s="115"/>
      <c r="V11" s="115"/>
      <c r="W11" s="115"/>
      <c r="X11" s="115"/>
    </row>
    <row r="12" spans="1:24" ht="16.5" customHeight="1">
      <c r="A12" s="197" t="s">
        <v>179</v>
      </c>
      <c r="B12" s="197">
        <v>120</v>
      </c>
      <c r="C12" s="197">
        <v>13</v>
      </c>
      <c r="D12" s="197">
        <v>32</v>
      </c>
      <c r="E12" s="197">
        <v>165</v>
      </c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115"/>
      <c r="R12" s="115"/>
      <c r="S12" s="115"/>
      <c r="T12" s="115"/>
      <c r="U12" s="115"/>
      <c r="V12" s="115"/>
      <c r="W12" s="115"/>
      <c r="X12" s="115"/>
    </row>
    <row r="13" spans="1:24" ht="16.5" customHeight="1">
      <c r="A13" s="197" t="s">
        <v>180</v>
      </c>
      <c r="B13" s="197">
        <v>71</v>
      </c>
      <c r="C13" s="197">
        <v>13</v>
      </c>
      <c r="D13" s="197">
        <v>8</v>
      </c>
      <c r="E13" s="197">
        <v>92</v>
      </c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115"/>
      <c r="R13" s="115"/>
      <c r="S13" s="115"/>
      <c r="T13" s="115"/>
      <c r="U13" s="115"/>
      <c r="V13" s="115"/>
      <c r="W13" s="115"/>
      <c r="X13" s="115"/>
    </row>
    <row r="14" spans="1:24" ht="16.5" customHeight="1">
      <c r="A14" s="197" t="s">
        <v>181</v>
      </c>
      <c r="B14" s="197">
        <v>33</v>
      </c>
      <c r="C14" s="197">
        <v>5</v>
      </c>
      <c r="D14" s="197">
        <v>1</v>
      </c>
      <c r="E14" s="197">
        <v>39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115"/>
      <c r="R14" s="115"/>
      <c r="S14" s="115"/>
      <c r="T14" s="115"/>
      <c r="U14" s="115"/>
      <c r="V14" s="115"/>
      <c r="W14" s="115"/>
      <c r="X14" s="115"/>
    </row>
    <row r="15" spans="1:24" ht="16.5" customHeight="1">
      <c r="A15" s="197" t="s">
        <v>182</v>
      </c>
      <c r="B15" s="197">
        <v>37</v>
      </c>
      <c r="C15" s="197">
        <v>4</v>
      </c>
      <c r="D15" s="197">
        <v>6</v>
      </c>
      <c r="E15" s="197">
        <v>47</v>
      </c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115"/>
      <c r="R15" s="115"/>
      <c r="S15" s="115"/>
      <c r="T15" s="115"/>
      <c r="U15" s="115"/>
      <c r="V15" s="115"/>
      <c r="W15" s="115"/>
      <c r="X15" s="115"/>
    </row>
    <row r="16" spans="1:24" ht="16.5" customHeight="1">
      <c r="A16" s="197" t="s">
        <v>183</v>
      </c>
      <c r="B16" s="197">
        <v>17</v>
      </c>
      <c r="C16" s="197">
        <v>2</v>
      </c>
      <c r="D16" s="197">
        <v>3</v>
      </c>
      <c r="E16" s="197">
        <v>22</v>
      </c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115"/>
      <c r="R16" s="115"/>
      <c r="S16" s="115"/>
      <c r="T16" s="115"/>
      <c r="U16" s="115"/>
      <c r="V16" s="115"/>
      <c r="W16" s="115"/>
      <c r="X16" s="115"/>
    </row>
    <row r="17" spans="1:24" ht="16.5" customHeight="1">
      <c r="A17" s="197" t="s">
        <v>184</v>
      </c>
      <c r="B17" s="197">
        <v>170</v>
      </c>
      <c r="C17" s="197">
        <v>17</v>
      </c>
      <c r="D17" s="197">
        <v>14</v>
      </c>
      <c r="E17" s="197">
        <v>201</v>
      </c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115"/>
      <c r="R17" s="115"/>
      <c r="S17" s="115"/>
      <c r="T17" s="115"/>
      <c r="U17" s="115"/>
      <c r="V17" s="115"/>
      <c r="W17" s="115"/>
      <c r="X17" s="115"/>
    </row>
    <row r="18" spans="1:24" ht="16.5" customHeight="1">
      <c r="A18" s="197" t="s">
        <v>35</v>
      </c>
      <c r="B18" s="197">
        <f>SUM(B12:B17)</f>
        <v>448</v>
      </c>
      <c r="C18" s="197">
        <f>SUM(C12:C17)</f>
        <v>54</v>
      </c>
      <c r="D18" s="197">
        <f>SUM(D12:D17)</f>
        <v>64</v>
      </c>
      <c r="E18" s="197">
        <f>SUM(E12:E17)</f>
        <v>566</v>
      </c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115"/>
      <c r="R18" s="115"/>
      <c r="S18" s="115"/>
      <c r="T18" s="115"/>
      <c r="U18" s="115"/>
      <c r="V18" s="115"/>
      <c r="W18" s="115"/>
      <c r="X18" s="115"/>
    </row>
    <row r="19" spans="1:24" s="55" customFormat="1" ht="16.5" customHeight="1">
      <c r="A19" s="262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115"/>
      <c r="R19" s="115"/>
      <c r="S19" s="115"/>
      <c r="T19" s="115"/>
      <c r="U19" s="115"/>
      <c r="V19" s="115"/>
      <c r="W19" s="115"/>
      <c r="X19" s="115"/>
    </row>
    <row r="20" spans="1:24" s="55" customFormat="1" ht="16.5" customHeight="1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115"/>
      <c r="R20" s="115"/>
      <c r="S20" s="115"/>
      <c r="T20" s="115"/>
      <c r="U20" s="115"/>
      <c r="V20" s="115"/>
      <c r="W20" s="115"/>
      <c r="X20" s="115"/>
    </row>
    <row r="21" spans="1:24" s="55" customFormat="1" ht="16.5" customHeight="1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115"/>
      <c r="R21" s="115"/>
      <c r="S21" s="115"/>
      <c r="T21" s="115"/>
      <c r="U21" s="115"/>
      <c r="V21" s="115"/>
      <c r="W21" s="115"/>
      <c r="X21" s="115"/>
    </row>
    <row r="22" spans="1:24" ht="15.75" thickBot="1">
      <c r="A22" s="263" t="s">
        <v>185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115"/>
      <c r="R22" s="115"/>
      <c r="S22" s="115"/>
      <c r="T22" s="115"/>
      <c r="U22" s="115"/>
      <c r="V22" s="115"/>
      <c r="W22" s="115"/>
      <c r="X22" s="115"/>
    </row>
    <row r="23" spans="1:24" s="55" customFormat="1" ht="21.75" customHeight="1" thickTop="1">
      <c r="A23" s="72" t="s">
        <v>178</v>
      </c>
      <c r="B23" s="13" t="s">
        <v>19</v>
      </c>
      <c r="C23" s="13" t="s">
        <v>21</v>
      </c>
      <c r="D23" s="13" t="s">
        <v>18</v>
      </c>
      <c r="E23" s="14" t="s">
        <v>35</v>
      </c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115"/>
      <c r="Q23" s="115"/>
      <c r="R23" s="115"/>
      <c r="S23" s="115"/>
      <c r="T23" s="115"/>
      <c r="U23" s="115"/>
      <c r="V23" s="115"/>
      <c r="W23" s="115"/>
      <c r="X23" s="115"/>
    </row>
    <row r="24" spans="1:24" s="55" customFormat="1" ht="21.75" customHeight="1">
      <c r="A24" s="47" t="s">
        <v>40</v>
      </c>
      <c r="B24" s="77">
        <f>B18</f>
        <v>448</v>
      </c>
      <c r="C24" s="77">
        <f>C18</f>
        <v>54</v>
      </c>
      <c r="D24" s="77">
        <f>D18</f>
        <v>64</v>
      </c>
      <c r="E24" s="80">
        <f>E18</f>
        <v>566</v>
      </c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115"/>
      <c r="Q24" s="115"/>
      <c r="R24" s="115"/>
      <c r="S24" s="115"/>
      <c r="T24" s="115"/>
      <c r="U24" s="115"/>
      <c r="V24" s="115"/>
      <c r="W24" s="115"/>
      <c r="X24" s="115"/>
    </row>
    <row r="25" spans="1:24" s="55" customFormat="1" ht="21.75" customHeight="1">
      <c r="A25" s="79" t="s">
        <v>35</v>
      </c>
      <c r="B25" s="78">
        <f>SUM(B26:B31)</f>
        <v>1</v>
      </c>
      <c r="C25" s="78">
        <f t="shared" ref="C25:E25" si="1">SUM(C26:C31)</f>
        <v>1</v>
      </c>
      <c r="D25" s="78">
        <f t="shared" si="1"/>
        <v>1</v>
      </c>
      <c r="E25" s="81">
        <f t="shared" si="1"/>
        <v>1</v>
      </c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115"/>
      <c r="Q25" s="115"/>
      <c r="R25" s="115"/>
      <c r="S25" s="115"/>
      <c r="T25" s="115"/>
      <c r="U25" s="115"/>
      <c r="V25" s="115"/>
      <c r="W25" s="115"/>
      <c r="X25" s="115"/>
    </row>
    <row r="26" spans="1:24" ht="21.75" customHeight="1">
      <c r="A26" s="140" t="s">
        <v>180</v>
      </c>
      <c r="B26" s="100">
        <f t="shared" ref="B26:E30" si="2">B13/B$18</f>
        <v>0.15848214285714285</v>
      </c>
      <c r="C26" s="100">
        <f t="shared" si="2"/>
        <v>0.24074074074074073</v>
      </c>
      <c r="D26" s="100">
        <f t="shared" si="2"/>
        <v>0.125</v>
      </c>
      <c r="E26" s="101">
        <f t="shared" si="2"/>
        <v>0.16254416961130741</v>
      </c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115"/>
      <c r="Q26" s="115"/>
      <c r="R26" s="115"/>
      <c r="S26" s="115"/>
      <c r="T26" s="115"/>
      <c r="U26" s="115"/>
      <c r="V26" s="115"/>
      <c r="W26" s="115"/>
      <c r="X26" s="115"/>
    </row>
    <row r="27" spans="1:24" s="55" customFormat="1" ht="21.75" customHeight="1">
      <c r="A27" s="140" t="s">
        <v>181</v>
      </c>
      <c r="B27" s="100">
        <f t="shared" si="2"/>
        <v>7.3660714285714288E-2</v>
      </c>
      <c r="C27" s="100">
        <f t="shared" si="2"/>
        <v>9.2592592592592587E-2</v>
      </c>
      <c r="D27" s="100">
        <f t="shared" si="2"/>
        <v>1.5625E-2</v>
      </c>
      <c r="E27" s="101">
        <f t="shared" si="2"/>
        <v>6.8904593639575976E-2</v>
      </c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115"/>
      <c r="Q27" s="115"/>
      <c r="R27" s="115"/>
      <c r="S27" s="115"/>
      <c r="T27" s="115"/>
      <c r="U27" s="115"/>
      <c r="V27" s="115"/>
      <c r="W27" s="115"/>
      <c r="X27" s="115"/>
    </row>
    <row r="28" spans="1:24" s="55" customFormat="1" ht="21.75" customHeight="1">
      <c r="A28" s="140" t="s">
        <v>182</v>
      </c>
      <c r="B28" s="100">
        <f t="shared" si="2"/>
        <v>8.2589285714285712E-2</v>
      </c>
      <c r="C28" s="100">
        <f t="shared" si="2"/>
        <v>7.407407407407407E-2</v>
      </c>
      <c r="D28" s="100">
        <f t="shared" si="2"/>
        <v>9.375E-2</v>
      </c>
      <c r="E28" s="101">
        <f t="shared" si="2"/>
        <v>8.3038869257950523E-2</v>
      </c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115"/>
      <c r="Q28" s="115"/>
      <c r="R28" s="115"/>
      <c r="S28" s="115"/>
      <c r="T28" s="115"/>
      <c r="U28" s="115"/>
      <c r="V28" s="115"/>
      <c r="W28" s="115"/>
      <c r="X28" s="115"/>
    </row>
    <row r="29" spans="1:24" s="55" customFormat="1" ht="21.75" customHeight="1">
      <c r="A29" s="140" t="s">
        <v>183</v>
      </c>
      <c r="B29" s="100">
        <f t="shared" si="2"/>
        <v>3.7946428571428568E-2</v>
      </c>
      <c r="C29" s="100">
        <f t="shared" si="2"/>
        <v>3.7037037037037035E-2</v>
      </c>
      <c r="D29" s="100">
        <f t="shared" si="2"/>
        <v>4.6875E-2</v>
      </c>
      <c r="E29" s="101">
        <f t="shared" si="2"/>
        <v>3.8869257950530034E-2</v>
      </c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115"/>
      <c r="Q29" s="115"/>
      <c r="R29" s="115"/>
      <c r="S29" s="115"/>
      <c r="T29" s="115"/>
      <c r="U29" s="115"/>
      <c r="V29" s="115"/>
      <c r="W29" s="115"/>
      <c r="X29" s="115"/>
    </row>
    <row r="30" spans="1:24" s="55" customFormat="1" ht="21.75" customHeight="1">
      <c r="A30" s="140" t="s">
        <v>184</v>
      </c>
      <c r="B30" s="100">
        <f t="shared" si="2"/>
        <v>0.3794642857142857</v>
      </c>
      <c r="C30" s="100">
        <f t="shared" si="2"/>
        <v>0.31481481481481483</v>
      </c>
      <c r="D30" s="100">
        <f t="shared" si="2"/>
        <v>0.21875</v>
      </c>
      <c r="E30" s="101">
        <f t="shared" si="2"/>
        <v>0.3551236749116608</v>
      </c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115"/>
      <c r="Q30" s="115"/>
      <c r="R30" s="115"/>
      <c r="S30" s="115"/>
      <c r="T30" s="115"/>
      <c r="U30" s="115"/>
      <c r="V30" s="115"/>
      <c r="W30" s="115"/>
      <c r="X30" s="115"/>
    </row>
    <row r="31" spans="1:24" s="55" customFormat="1" ht="21.75" customHeight="1" thickBot="1">
      <c r="A31" s="141" t="s">
        <v>179</v>
      </c>
      <c r="B31" s="102">
        <f>B12/B$18</f>
        <v>0.26785714285714285</v>
      </c>
      <c r="C31" s="102">
        <f>C12/C$18</f>
        <v>0.24074074074074073</v>
      </c>
      <c r="D31" s="102">
        <f>D12/D$18</f>
        <v>0.5</v>
      </c>
      <c r="E31" s="103">
        <f>E12/E$18</f>
        <v>0.29151943462897528</v>
      </c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115"/>
      <c r="Q31" s="115"/>
      <c r="R31" s="115"/>
      <c r="S31" s="115"/>
      <c r="T31" s="115"/>
      <c r="U31" s="115"/>
      <c r="V31" s="115"/>
      <c r="W31" s="115"/>
      <c r="X31" s="115"/>
    </row>
    <row r="32" spans="1:24" s="55" customFormat="1" ht="16.5" customHeight="1" thickTop="1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115"/>
      <c r="Q32" s="115"/>
      <c r="R32" s="115"/>
      <c r="S32" s="115"/>
      <c r="T32" s="115"/>
      <c r="U32" s="115"/>
      <c r="V32" s="115"/>
      <c r="W32" s="115"/>
      <c r="X32" s="115"/>
    </row>
    <row r="33" spans="1:41" ht="16.5" customHeight="1">
      <c r="A33" s="262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115"/>
      <c r="Q33" s="115"/>
      <c r="R33" s="115"/>
      <c r="S33" s="115"/>
      <c r="T33" s="115"/>
      <c r="U33" s="115"/>
      <c r="V33" s="115"/>
      <c r="W33" s="115"/>
      <c r="X33" s="115"/>
    </row>
    <row r="34" spans="1:41" ht="30" customHeight="1">
      <c r="A34" s="261" t="s">
        <v>178</v>
      </c>
      <c r="B34" s="197" t="s">
        <v>92</v>
      </c>
      <c r="C34" s="197" t="s">
        <v>94</v>
      </c>
      <c r="D34" s="197" t="s">
        <v>91</v>
      </c>
      <c r="E34" s="197" t="s">
        <v>93</v>
      </c>
      <c r="F34" s="197" t="s">
        <v>96</v>
      </c>
      <c r="G34" s="197" t="s">
        <v>95</v>
      </c>
      <c r="H34" s="197" t="s">
        <v>90</v>
      </c>
      <c r="I34" s="197" t="s">
        <v>35</v>
      </c>
      <c r="J34" s="262"/>
      <c r="K34" s="262"/>
      <c r="L34" s="262"/>
      <c r="M34" s="262"/>
      <c r="N34" s="262"/>
      <c r="O34" s="115"/>
      <c r="P34" s="115"/>
      <c r="Q34" s="115"/>
      <c r="R34" s="115"/>
      <c r="S34" s="115"/>
      <c r="T34" s="115"/>
      <c r="U34" s="115"/>
      <c r="V34" s="115"/>
      <c r="W34" s="115"/>
      <c r="X34" s="115"/>
    </row>
    <row r="35" spans="1:41" ht="23.25" customHeight="1">
      <c r="A35" s="261" t="s">
        <v>179</v>
      </c>
      <c r="B35" s="261">
        <v>3</v>
      </c>
      <c r="C35" s="261">
        <v>11</v>
      </c>
      <c r="D35" s="261">
        <v>8</v>
      </c>
      <c r="E35" s="261">
        <v>11</v>
      </c>
      <c r="F35" s="261">
        <v>32</v>
      </c>
      <c r="G35" s="261">
        <v>61</v>
      </c>
      <c r="H35" s="261">
        <v>50</v>
      </c>
      <c r="I35" s="261">
        <v>176</v>
      </c>
      <c r="J35" s="262"/>
      <c r="K35" s="262"/>
      <c r="L35" s="262"/>
      <c r="M35" s="262"/>
      <c r="N35" s="262"/>
      <c r="O35" s="115"/>
      <c r="P35" s="115"/>
      <c r="Q35" s="115"/>
      <c r="R35" s="115"/>
      <c r="S35" s="115"/>
      <c r="T35" s="115"/>
      <c r="U35" s="115"/>
      <c r="V35" s="115"/>
      <c r="W35" s="115"/>
      <c r="X35" s="115"/>
    </row>
    <row r="36" spans="1:41" ht="23.25" customHeight="1">
      <c r="A36" s="261" t="s">
        <v>180</v>
      </c>
      <c r="B36" s="261">
        <v>6</v>
      </c>
      <c r="C36" s="261">
        <v>17</v>
      </c>
      <c r="D36" s="261">
        <v>8</v>
      </c>
      <c r="E36" s="261">
        <v>10</v>
      </c>
      <c r="F36" s="261">
        <v>31</v>
      </c>
      <c r="G36" s="261">
        <v>17</v>
      </c>
      <c r="H36" s="261">
        <v>2</v>
      </c>
      <c r="I36" s="261">
        <v>91</v>
      </c>
      <c r="J36" s="262"/>
      <c r="K36" s="262"/>
      <c r="L36" s="262"/>
      <c r="M36" s="262"/>
      <c r="N36" s="262"/>
      <c r="O36" s="115"/>
      <c r="P36" s="115"/>
      <c r="Q36" s="115"/>
      <c r="R36" s="115"/>
      <c r="S36" s="115"/>
      <c r="T36" s="115"/>
      <c r="U36" s="115"/>
      <c r="V36" s="115"/>
      <c r="W36" s="115"/>
      <c r="X36" s="115"/>
    </row>
    <row r="37" spans="1:41" ht="23.25" customHeight="1">
      <c r="A37" s="261" t="s">
        <v>181</v>
      </c>
      <c r="B37" s="261">
        <v>5</v>
      </c>
      <c r="C37" s="261">
        <v>6</v>
      </c>
      <c r="D37" s="261">
        <v>9</v>
      </c>
      <c r="E37" s="261">
        <v>4</v>
      </c>
      <c r="F37" s="261">
        <v>9</v>
      </c>
      <c r="G37" s="261">
        <v>8</v>
      </c>
      <c r="H37" s="261">
        <v>0</v>
      </c>
      <c r="I37" s="261">
        <v>41</v>
      </c>
      <c r="J37" s="262"/>
      <c r="K37" s="262"/>
      <c r="L37" s="262"/>
      <c r="M37" s="262"/>
      <c r="N37" s="262"/>
      <c r="O37" s="115"/>
      <c r="P37" s="115"/>
      <c r="Q37" s="115"/>
      <c r="R37" s="115"/>
      <c r="S37" s="115"/>
      <c r="T37" s="115"/>
      <c r="U37" s="115"/>
      <c r="V37" s="115"/>
      <c r="W37" s="115"/>
      <c r="X37" s="115"/>
    </row>
    <row r="38" spans="1:41" ht="23.25" customHeight="1">
      <c r="A38" s="261" t="s">
        <v>182</v>
      </c>
      <c r="B38" s="261">
        <v>3</v>
      </c>
      <c r="C38" s="261">
        <v>11</v>
      </c>
      <c r="D38" s="261">
        <v>4</v>
      </c>
      <c r="E38" s="261">
        <v>6</v>
      </c>
      <c r="F38" s="261">
        <v>17</v>
      </c>
      <c r="G38" s="261">
        <v>10</v>
      </c>
      <c r="H38" s="261">
        <v>1</v>
      </c>
      <c r="I38" s="261">
        <v>52</v>
      </c>
      <c r="J38" s="262"/>
      <c r="K38" s="262"/>
      <c r="L38" s="262"/>
      <c r="M38" s="262"/>
      <c r="N38" s="262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spans="1:41" ht="23.25" customHeight="1">
      <c r="A39" s="261" t="s">
        <v>183</v>
      </c>
      <c r="B39" s="261">
        <v>0</v>
      </c>
      <c r="C39" s="261">
        <v>6</v>
      </c>
      <c r="D39" s="261">
        <v>4</v>
      </c>
      <c r="E39" s="261">
        <v>3</v>
      </c>
      <c r="F39" s="261">
        <v>7</v>
      </c>
      <c r="G39" s="261">
        <v>3</v>
      </c>
      <c r="H39" s="261">
        <v>1</v>
      </c>
      <c r="I39" s="261">
        <v>24</v>
      </c>
      <c r="J39" s="262"/>
      <c r="K39" s="262"/>
      <c r="L39" s="262"/>
      <c r="M39" s="262"/>
      <c r="N39" s="262"/>
      <c r="O39" s="115"/>
      <c r="P39" s="115"/>
      <c r="Q39" s="115"/>
      <c r="R39" s="115"/>
      <c r="S39" s="115"/>
      <c r="T39" s="115"/>
      <c r="U39" s="115"/>
      <c r="V39" s="115"/>
      <c r="W39" s="115"/>
      <c r="X39" s="115"/>
    </row>
    <row r="40" spans="1:41" ht="23.25" customHeight="1">
      <c r="A40" s="261" t="s">
        <v>184</v>
      </c>
      <c r="B40" s="261">
        <v>8</v>
      </c>
      <c r="C40" s="261">
        <v>32</v>
      </c>
      <c r="D40" s="261">
        <v>8</v>
      </c>
      <c r="E40" s="261">
        <v>21</v>
      </c>
      <c r="F40" s="261">
        <v>65</v>
      </c>
      <c r="G40" s="261">
        <v>52</v>
      </c>
      <c r="H40" s="261">
        <v>20</v>
      </c>
      <c r="I40" s="261">
        <v>206</v>
      </c>
      <c r="J40" s="262"/>
      <c r="K40" s="262"/>
      <c r="L40" s="262"/>
      <c r="M40" s="262"/>
      <c r="N40" s="262"/>
      <c r="O40" s="115"/>
      <c r="P40" s="115"/>
      <c r="Q40" s="115"/>
      <c r="R40" s="115"/>
      <c r="S40" s="115"/>
      <c r="T40" s="115"/>
      <c r="U40" s="115"/>
      <c r="V40" s="115"/>
      <c r="W40" s="115"/>
      <c r="X40" s="115"/>
    </row>
    <row r="41" spans="1:41" ht="16.5" customHeight="1">
      <c r="A41" s="261" t="s">
        <v>35</v>
      </c>
      <c r="B41" s="261">
        <f>SUM(B35:B40)</f>
        <v>25</v>
      </c>
      <c r="C41" s="261">
        <f t="shared" ref="C41:I41" si="3">SUM(C35:C40)</f>
        <v>83</v>
      </c>
      <c r="D41" s="261">
        <f t="shared" si="3"/>
        <v>41</v>
      </c>
      <c r="E41" s="261">
        <f t="shared" si="3"/>
        <v>55</v>
      </c>
      <c r="F41" s="261">
        <f t="shared" si="3"/>
        <v>161</v>
      </c>
      <c r="G41" s="261">
        <f t="shared" si="3"/>
        <v>151</v>
      </c>
      <c r="H41" s="261">
        <f t="shared" si="3"/>
        <v>74</v>
      </c>
      <c r="I41" s="261">
        <f t="shared" si="3"/>
        <v>590</v>
      </c>
      <c r="J41" s="262"/>
      <c r="K41" s="262"/>
      <c r="L41" s="262"/>
      <c r="M41" s="262"/>
      <c r="N41" s="262"/>
      <c r="O41" s="264"/>
      <c r="P41" s="115"/>
      <c r="Q41" s="115"/>
      <c r="R41" s="115"/>
      <c r="S41" s="115"/>
      <c r="T41" s="115"/>
      <c r="U41" s="115"/>
      <c r="V41" s="115"/>
      <c r="W41" s="115"/>
      <c r="X41" s="115"/>
    </row>
    <row r="42" spans="1:41" s="55" customFormat="1" ht="16.5" customHeight="1">
      <c r="A42" s="262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4"/>
      <c r="P42" s="115"/>
      <c r="Q42" s="115"/>
      <c r="R42" s="115"/>
      <c r="S42" s="115"/>
      <c r="T42" s="115"/>
      <c r="U42" s="115"/>
      <c r="V42" s="115"/>
      <c r="W42" s="115"/>
      <c r="X42" s="115"/>
    </row>
    <row r="43" spans="1:41" s="55" customFormat="1" ht="16.5" customHeight="1">
      <c r="A43" s="262"/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4"/>
      <c r="P43" s="115"/>
      <c r="Q43" s="115"/>
      <c r="R43" s="115"/>
      <c r="S43" s="115"/>
      <c r="T43" s="115"/>
      <c r="U43" s="115"/>
      <c r="V43" s="115"/>
      <c r="W43" s="115"/>
      <c r="X43" s="115"/>
    </row>
    <row r="44" spans="1:41" s="55" customFormat="1" ht="16.5" customHeight="1">
      <c r="A44" s="262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4"/>
      <c r="P44" s="115"/>
      <c r="Q44" s="115"/>
      <c r="R44" s="115"/>
      <c r="S44" s="115"/>
      <c r="T44" s="115"/>
      <c r="U44" s="115"/>
      <c r="V44" s="115"/>
      <c r="W44" s="115"/>
      <c r="X44" s="115"/>
    </row>
    <row r="45" spans="1:41" ht="16.5" customHeight="1" thickBot="1">
      <c r="A45" s="263" t="s">
        <v>186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4"/>
      <c r="P45" s="115"/>
      <c r="Q45" s="115"/>
      <c r="R45" s="115"/>
      <c r="S45" s="115"/>
      <c r="T45" s="115"/>
      <c r="U45" s="115"/>
      <c r="V45" s="115"/>
      <c r="W45" s="115"/>
      <c r="X45" s="115"/>
    </row>
    <row r="46" spans="1:41" s="55" customFormat="1" ht="30" customHeight="1" thickTop="1">
      <c r="A46" s="11" t="s">
        <v>178</v>
      </c>
      <c r="B46" s="13" t="s">
        <v>26</v>
      </c>
      <c r="C46" s="13" t="s">
        <v>28</v>
      </c>
      <c r="D46" s="13" t="s">
        <v>25</v>
      </c>
      <c r="E46" s="13" t="s">
        <v>27</v>
      </c>
      <c r="F46" s="13" t="s">
        <v>30</v>
      </c>
      <c r="G46" s="13" t="s">
        <v>29</v>
      </c>
      <c r="H46" s="13" t="s">
        <v>24</v>
      </c>
      <c r="I46" s="14" t="s">
        <v>35</v>
      </c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/>
      <c r="AO46" s="260"/>
    </row>
    <row r="47" spans="1:41" s="55" customFormat="1" ht="30" customHeight="1">
      <c r="A47" s="47" t="s">
        <v>40</v>
      </c>
      <c r="B47" s="77">
        <f>B41</f>
        <v>25</v>
      </c>
      <c r="C47" s="77">
        <f t="shared" ref="C47:I47" si="4">C41</f>
        <v>83</v>
      </c>
      <c r="D47" s="77">
        <f t="shared" si="4"/>
        <v>41</v>
      </c>
      <c r="E47" s="77">
        <f t="shared" si="4"/>
        <v>55</v>
      </c>
      <c r="F47" s="77">
        <f t="shared" si="4"/>
        <v>161</v>
      </c>
      <c r="G47" s="77">
        <f t="shared" si="4"/>
        <v>151</v>
      </c>
      <c r="H47" s="77">
        <f t="shared" si="4"/>
        <v>74</v>
      </c>
      <c r="I47" s="80">
        <f t="shared" si="4"/>
        <v>590</v>
      </c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0"/>
      <c r="AO47" s="260"/>
    </row>
    <row r="48" spans="1:41" s="55" customFormat="1" ht="30" customHeight="1">
      <c r="A48" s="79" t="s">
        <v>35</v>
      </c>
      <c r="B48" s="78">
        <f>SUM(B49:B54)</f>
        <v>1</v>
      </c>
      <c r="C48" s="78">
        <f t="shared" ref="C48:I48" si="5">SUM(C49:C54)</f>
        <v>1</v>
      </c>
      <c r="D48" s="78">
        <f t="shared" si="5"/>
        <v>1</v>
      </c>
      <c r="E48" s="78">
        <f t="shared" si="5"/>
        <v>1</v>
      </c>
      <c r="F48" s="78">
        <f t="shared" si="5"/>
        <v>0.99999999999999989</v>
      </c>
      <c r="G48" s="78">
        <f t="shared" si="5"/>
        <v>1</v>
      </c>
      <c r="H48" s="78">
        <f t="shared" si="5"/>
        <v>0.99999999999999989</v>
      </c>
      <c r="I48" s="81">
        <f t="shared" si="5"/>
        <v>1</v>
      </c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60"/>
      <c r="AK48" s="260"/>
      <c r="AL48" s="260"/>
      <c r="AM48" s="260"/>
      <c r="AN48" s="260"/>
      <c r="AO48" s="260"/>
    </row>
    <row r="49" spans="1:41" s="55" customFormat="1" ht="23.25" customHeight="1">
      <c r="A49" s="140" t="s">
        <v>179</v>
      </c>
      <c r="B49" s="6">
        <f t="shared" ref="B49:B54" si="6">B35/B$41</f>
        <v>0.12</v>
      </c>
      <c r="C49" s="6">
        <f t="shared" ref="C49:I49" si="7">C35/C$41</f>
        <v>0.13253012048192772</v>
      </c>
      <c r="D49" s="6">
        <f t="shared" si="7"/>
        <v>0.1951219512195122</v>
      </c>
      <c r="E49" s="6">
        <f t="shared" si="7"/>
        <v>0.2</v>
      </c>
      <c r="F49" s="6">
        <f t="shared" si="7"/>
        <v>0.19875776397515527</v>
      </c>
      <c r="G49" s="22">
        <f t="shared" si="7"/>
        <v>0.40397350993377484</v>
      </c>
      <c r="H49" s="22">
        <f t="shared" si="7"/>
        <v>0.67567567567567566</v>
      </c>
      <c r="I49" s="21">
        <f t="shared" si="7"/>
        <v>0.29830508474576273</v>
      </c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</row>
    <row r="50" spans="1:41" s="55" customFormat="1" ht="23.25" customHeight="1">
      <c r="A50" s="140" t="s">
        <v>180</v>
      </c>
      <c r="B50" s="265">
        <f t="shared" si="6"/>
        <v>0.24</v>
      </c>
      <c r="C50" s="265">
        <f t="shared" ref="C50:I54" si="8">C36/C$41</f>
        <v>0.20481927710843373</v>
      </c>
      <c r="D50" s="265">
        <f t="shared" si="8"/>
        <v>0.1951219512195122</v>
      </c>
      <c r="E50" s="6">
        <f t="shared" si="8"/>
        <v>0.18181818181818182</v>
      </c>
      <c r="F50" s="6">
        <f t="shared" si="8"/>
        <v>0.19254658385093168</v>
      </c>
      <c r="G50" s="6">
        <f t="shared" si="8"/>
        <v>0.11258278145695365</v>
      </c>
      <c r="H50" s="6">
        <f t="shared" si="8"/>
        <v>2.7027027027027029E-2</v>
      </c>
      <c r="I50" s="21">
        <f t="shared" si="8"/>
        <v>0.15423728813559323</v>
      </c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</row>
    <row r="51" spans="1:41" s="55" customFormat="1" ht="23.25" customHeight="1">
      <c r="A51" s="140" t="s">
        <v>181</v>
      </c>
      <c r="B51" s="265">
        <f t="shared" si="6"/>
        <v>0.2</v>
      </c>
      <c r="C51" s="265">
        <f t="shared" si="8"/>
        <v>7.2289156626506021E-2</v>
      </c>
      <c r="D51" s="265">
        <f t="shared" si="8"/>
        <v>0.21951219512195122</v>
      </c>
      <c r="E51" s="6">
        <f t="shared" si="8"/>
        <v>7.2727272727272724E-2</v>
      </c>
      <c r="F51" s="6">
        <f t="shared" si="8"/>
        <v>5.5900621118012424E-2</v>
      </c>
      <c r="G51" s="6">
        <f t="shared" si="8"/>
        <v>5.2980132450331126E-2</v>
      </c>
      <c r="H51" s="6">
        <f t="shared" si="8"/>
        <v>0</v>
      </c>
      <c r="I51" s="21">
        <f t="shared" si="8"/>
        <v>6.9491525423728814E-2</v>
      </c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60"/>
      <c r="AO51" s="260"/>
    </row>
    <row r="52" spans="1:41" s="55" customFormat="1" ht="23.25" customHeight="1">
      <c r="A52" s="140" t="s">
        <v>182</v>
      </c>
      <c r="B52" s="6">
        <f t="shared" si="6"/>
        <v>0.12</v>
      </c>
      <c r="C52" s="6">
        <f t="shared" si="8"/>
        <v>0.13253012048192772</v>
      </c>
      <c r="D52" s="6">
        <f t="shared" si="8"/>
        <v>9.7560975609756101E-2</v>
      </c>
      <c r="E52" s="6">
        <f t="shared" si="8"/>
        <v>0.10909090909090909</v>
      </c>
      <c r="F52" s="6">
        <f t="shared" si="8"/>
        <v>0.10559006211180125</v>
      </c>
      <c r="G52" s="6">
        <f t="shared" si="8"/>
        <v>6.6225165562913912E-2</v>
      </c>
      <c r="H52" s="6">
        <f t="shared" si="8"/>
        <v>1.3513513513513514E-2</v>
      </c>
      <c r="I52" s="21">
        <f t="shared" si="8"/>
        <v>8.8135593220338981E-2</v>
      </c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</row>
    <row r="53" spans="1:41" s="55" customFormat="1" ht="23.25" customHeight="1">
      <c r="A53" s="140" t="s">
        <v>183</v>
      </c>
      <c r="B53" s="6">
        <f t="shared" si="6"/>
        <v>0</v>
      </c>
      <c r="C53" s="6">
        <f t="shared" si="8"/>
        <v>7.2289156626506021E-2</v>
      </c>
      <c r="D53" s="6">
        <f t="shared" si="8"/>
        <v>9.7560975609756101E-2</v>
      </c>
      <c r="E53" s="6">
        <f t="shared" si="8"/>
        <v>5.4545454545454543E-2</v>
      </c>
      <c r="F53" s="6">
        <f t="shared" si="8"/>
        <v>4.3478260869565216E-2</v>
      </c>
      <c r="G53" s="6">
        <f t="shared" si="8"/>
        <v>1.9867549668874173E-2</v>
      </c>
      <c r="H53" s="6">
        <f t="shared" si="8"/>
        <v>1.3513513513513514E-2</v>
      </c>
      <c r="I53" s="21">
        <f t="shared" si="8"/>
        <v>4.0677966101694912E-2</v>
      </c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</row>
    <row r="54" spans="1:41" s="55" customFormat="1" ht="23.25" customHeight="1" thickBot="1">
      <c r="A54" s="141" t="s">
        <v>184</v>
      </c>
      <c r="B54" s="10">
        <f t="shared" si="6"/>
        <v>0.32</v>
      </c>
      <c r="C54" s="10">
        <f t="shared" si="8"/>
        <v>0.38554216867469882</v>
      </c>
      <c r="D54" s="10">
        <f t="shared" si="8"/>
        <v>0.1951219512195122</v>
      </c>
      <c r="E54" s="10">
        <f t="shared" si="8"/>
        <v>0.38181818181818183</v>
      </c>
      <c r="F54" s="266">
        <f t="shared" si="8"/>
        <v>0.40372670807453415</v>
      </c>
      <c r="G54" s="266">
        <f t="shared" si="8"/>
        <v>0.3443708609271523</v>
      </c>
      <c r="H54" s="266">
        <f t="shared" si="8"/>
        <v>0.27027027027027029</v>
      </c>
      <c r="I54" s="267">
        <f t="shared" si="8"/>
        <v>0.34915254237288135</v>
      </c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</row>
    <row r="55" spans="1:41" ht="16.5" customHeight="1" thickTop="1">
      <c r="A55" s="262"/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115"/>
      <c r="S55" s="115"/>
      <c r="T55" s="115"/>
      <c r="U55" s="115"/>
      <c r="V55" s="115"/>
      <c r="W55" s="115"/>
      <c r="X55" s="115"/>
    </row>
    <row r="56" spans="1:41" ht="16.5" customHeight="1">
      <c r="A56" s="262"/>
      <c r="B56" s="262"/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115"/>
      <c r="S56" s="115"/>
      <c r="T56" s="115"/>
      <c r="U56" s="115"/>
      <c r="V56" s="115"/>
      <c r="W56" s="115"/>
      <c r="X56" s="115"/>
    </row>
    <row r="57" spans="1:41" ht="16.5" customHeight="1">
      <c r="A57" s="197" t="s">
        <v>178</v>
      </c>
      <c r="B57" s="197" t="s">
        <v>63</v>
      </c>
      <c r="C57" s="197" t="s">
        <v>64</v>
      </c>
      <c r="D57" s="197" t="s">
        <v>65</v>
      </c>
      <c r="E57" s="197" t="s">
        <v>66</v>
      </c>
      <c r="F57" s="197" t="s">
        <v>67</v>
      </c>
      <c r="G57" s="197" t="s">
        <v>68</v>
      </c>
      <c r="H57" s="197" t="s">
        <v>69</v>
      </c>
      <c r="I57" s="197" t="s">
        <v>70</v>
      </c>
      <c r="J57" s="197" t="s">
        <v>35</v>
      </c>
      <c r="K57" s="262"/>
      <c r="L57" s="262"/>
      <c r="M57" s="262"/>
      <c r="N57" s="262"/>
      <c r="O57" s="262"/>
      <c r="P57" s="262"/>
      <c r="Q57" s="262"/>
      <c r="R57" s="262"/>
      <c r="S57" s="262"/>
      <c r="T57" s="115"/>
      <c r="U57" s="115"/>
      <c r="V57" s="115"/>
      <c r="W57" s="115"/>
      <c r="X57" s="115"/>
    </row>
    <row r="58" spans="1:41" ht="16.5" customHeight="1">
      <c r="A58" s="197" t="s">
        <v>179</v>
      </c>
      <c r="B58" s="197">
        <v>9</v>
      </c>
      <c r="C58" s="197">
        <v>26</v>
      </c>
      <c r="D58" s="197">
        <v>23</v>
      </c>
      <c r="E58" s="197">
        <v>28</v>
      </c>
      <c r="F58" s="197">
        <v>32</v>
      </c>
      <c r="G58" s="197">
        <v>22</v>
      </c>
      <c r="H58" s="197">
        <v>16</v>
      </c>
      <c r="I58" s="197">
        <v>16</v>
      </c>
      <c r="J58" s="197">
        <v>172</v>
      </c>
      <c r="K58" s="262"/>
      <c r="L58" s="262"/>
      <c r="M58" s="262"/>
      <c r="N58" s="262"/>
      <c r="O58" s="262"/>
      <c r="P58" s="262"/>
      <c r="Q58" s="262"/>
      <c r="R58" s="262"/>
      <c r="S58" s="262"/>
      <c r="T58" s="115"/>
      <c r="U58" s="115"/>
      <c r="V58" s="115"/>
      <c r="W58" s="115"/>
      <c r="X58" s="115"/>
    </row>
    <row r="59" spans="1:41" ht="16.5" customHeight="1">
      <c r="A59" s="197" t="s">
        <v>180</v>
      </c>
      <c r="B59" s="197">
        <v>1</v>
      </c>
      <c r="C59" s="197">
        <v>9</v>
      </c>
      <c r="D59" s="197">
        <v>10</v>
      </c>
      <c r="E59" s="197">
        <v>19</v>
      </c>
      <c r="F59" s="197">
        <v>20</v>
      </c>
      <c r="G59" s="197">
        <v>13</v>
      </c>
      <c r="H59" s="197">
        <v>12</v>
      </c>
      <c r="I59" s="197">
        <v>7</v>
      </c>
      <c r="J59" s="197">
        <v>91</v>
      </c>
      <c r="K59" s="262"/>
      <c r="L59" s="262"/>
      <c r="M59" s="262"/>
      <c r="N59" s="262"/>
      <c r="O59" s="262"/>
      <c r="P59" s="262"/>
      <c r="Q59" s="262"/>
      <c r="R59" s="262"/>
      <c r="S59" s="262"/>
      <c r="T59" s="115"/>
      <c r="U59" s="115"/>
      <c r="V59" s="115"/>
      <c r="W59" s="115"/>
      <c r="X59" s="115"/>
    </row>
    <row r="60" spans="1:41" ht="16.5" customHeight="1">
      <c r="A60" s="197" t="s">
        <v>181</v>
      </c>
      <c r="B60" s="197">
        <v>0</v>
      </c>
      <c r="C60" s="197">
        <v>1</v>
      </c>
      <c r="D60" s="197">
        <v>5</v>
      </c>
      <c r="E60" s="197">
        <v>6</v>
      </c>
      <c r="F60" s="197">
        <v>16</v>
      </c>
      <c r="G60" s="197">
        <v>4</v>
      </c>
      <c r="H60" s="197">
        <v>6</v>
      </c>
      <c r="I60" s="197">
        <v>3</v>
      </c>
      <c r="J60" s="197">
        <v>41</v>
      </c>
      <c r="K60" s="262"/>
      <c r="L60" s="262"/>
      <c r="M60" s="262"/>
      <c r="N60" s="262"/>
      <c r="O60" s="262"/>
      <c r="P60" s="262"/>
      <c r="Q60" s="262"/>
      <c r="R60" s="262"/>
      <c r="S60" s="262"/>
      <c r="T60" s="115"/>
      <c r="U60" s="115"/>
      <c r="V60" s="115"/>
      <c r="W60" s="115"/>
      <c r="X60" s="115"/>
    </row>
    <row r="61" spans="1:41" ht="16.5" customHeight="1">
      <c r="A61" s="197" t="s">
        <v>182</v>
      </c>
      <c r="B61" s="197">
        <v>0</v>
      </c>
      <c r="C61" s="197">
        <v>3</v>
      </c>
      <c r="D61" s="197">
        <v>9</v>
      </c>
      <c r="E61" s="197">
        <v>13</v>
      </c>
      <c r="F61" s="197">
        <v>9</v>
      </c>
      <c r="G61" s="197">
        <v>8</v>
      </c>
      <c r="H61" s="197">
        <v>9</v>
      </c>
      <c r="I61" s="197">
        <v>1</v>
      </c>
      <c r="J61" s="197">
        <v>52</v>
      </c>
      <c r="K61" s="262"/>
      <c r="L61" s="262"/>
      <c r="M61" s="262"/>
      <c r="N61" s="262"/>
      <c r="O61" s="262"/>
      <c r="P61" s="262"/>
      <c r="Q61" s="262"/>
      <c r="R61" s="262"/>
      <c r="S61" s="262"/>
      <c r="T61" s="115"/>
      <c r="U61" s="115"/>
      <c r="V61" s="115"/>
      <c r="W61" s="115"/>
      <c r="X61" s="115"/>
    </row>
    <row r="62" spans="1:41" ht="16.5" customHeight="1">
      <c r="A62" s="197" t="s">
        <v>183</v>
      </c>
      <c r="B62" s="197">
        <v>0</v>
      </c>
      <c r="C62" s="197">
        <v>4</v>
      </c>
      <c r="D62" s="197">
        <v>2</v>
      </c>
      <c r="E62" s="197">
        <v>3</v>
      </c>
      <c r="F62" s="197">
        <v>4</v>
      </c>
      <c r="G62" s="197">
        <v>6</v>
      </c>
      <c r="H62" s="197">
        <v>2</v>
      </c>
      <c r="I62" s="197">
        <v>3</v>
      </c>
      <c r="J62" s="197">
        <v>24</v>
      </c>
      <c r="K62" s="262"/>
      <c r="L62" s="262"/>
      <c r="M62" s="262"/>
      <c r="N62" s="262"/>
      <c r="O62" s="262"/>
      <c r="P62" s="262"/>
      <c r="Q62" s="262"/>
      <c r="R62" s="262"/>
      <c r="S62" s="262"/>
      <c r="T62" s="115"/>
      <c r="U62" s="115"/>
      <c r="V62" s="115"/>
      <c r="W62" s="115"/>
      <c r="X62" s="115"/>
    </row>
    <row r="63" spans="1:41" ht="16.5" customHeight="1">
      <c r="A63" s="197" t="s">
        <v>184</v>
      </c>
      <c r="B63" s="197">
        <v>4</v>
      </c>
      <c r="C63" s="197">
        <v>20</v>
      </c>
      <c r="D63" s="197">
        <v>18</v>
      </c>
      <c r="E63" s="197">
        <v>37</v>
      </c>
      <c r="F63" s="197">
        <v>49</v>
      </c>
      <c r="G63" s="197">
        <v>36</v>
      </c>
      <c r="H63" s="197">
        <v>18</v>
      </c>
      <c r="I63" s="197">
        <v>23</v>
      </c>
      <c r="J63" s="197">
        <v>205</v>
      </c>
      <c r="K63" s="262"/>
      <c r="L63" s="262"/>
      <c r="M63" s="262"/>
      <c r="N63" s="262"/>
      <c r="O63" s="262"/>
      <c r="P63" s="262"/>
      <c r="Q63" s="262"/>
      <c r="R63" s="262"/>
      <c r="S63" s="262"/>
      <c r="T63" s="115"/>
      <c r="U63" s="115"/>
      <c r="V63" s="115"/>
      <c r="W63" s="115"/>
      <c r="X63" s="115"/>
    </row>
    <row r="64" spans="1:41" s="55" customFormat="1" ht="16.5" customHeight="1">
      <c r="A64" s="197" t="s">
        <v>35</v>
      </c>
      <c r="B64" s="197">
        <f>SUM(B58:B63)</f>
        <v>14</v>
      </c>
      <c r="C64" s="197">
        <f t="shared" ref="C64:J64" si="9">SUM(C58:C63)</f>
        <v>63</v>
      </c>
      <c r="D64" s="197">
        <f t="shared" si="9"/>
        <v>67</v>
      </c>
      <c r="E64" s="197">
        <f t="shared" si="9"/>
        <v>106</v>
      </c>
      <c r="F64" s="197">
        <f t="shared" si="9"/>
        <v>130</v>
      </c>
      <c r="G64" s="197">
        <f t="shared" si="9"/>
        <v>89</v>
      </c>
      <c r="H64" s="197">
        <f t="shared" si="9"/>
        <v>63</v>
      </c>
      <c r="I64" s="197">
        <f t="shared" si="9"/>
        <v>53</v>
      </c>
      <c r="J64" s="197">
        <f t="shared" si="9"/>
        <v>585</v>
      </c>
      <c r="K64" s="262"/>
      <c r="L64" s="262"/>
      <c r="M64" s="262"/>
      <c r="N64" s="262"/>
      <c r="O64" s="262"/>
      <c r="P64" s="262"/>
      <c r="Q64" s="262"/>
      <c r="R64" s="262"/>
      <c r="S64" s="262"/>
      <c r="T64" s="115"/>
      <c r="U64" s="115"/>
      <c r="V64" s="115"/>
      <c r="W64" s="115"/>
      <c r="X64" s="115"/>
    </row>
    <row r="65" spans="1:33" s="55" customFormat="1" ht="16.5" customHeight="1">
      <c r="A65" s="262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115"/>
      <c r="U65" s="115"/>
      <c r="V65" s="115"/>
      <c r="W65" s="115"/>
      <c r="X65" s="115"/>
    </row>
    <row r="66" spans="1:33" s="55" customFormat="1" ht="16.5" customHeight="1">
      <c r="A66" s="262"/>
      <c r="B66" s="262"/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115"/>
      <c r="U66" s="115"/>
      <c r="V66" s="115"/>
      <c r="W66" s="115"/>
      <c r="X66" s="115"/>
    </row>
    <row r="67" spans="1:33" s="55" customFormat="1" ht="16.5" customHeight="1">
      <c r="A67" s="262"/>
      <c r="B67" s="262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115"/>
      <c r="U67" s="115"/>
      <c r="V67" s="115"/>
      <c r="W67" s="115"/>
      <c r="X67" s="115"/>
    </row>
    <row r="68" spans="1:33" ht="16.5" customHeight="1" thickBot="1">
      <c r="A68" s="263" t="s">
        <v>187</v>
      </c>
      <c r="B68" s="262"/>
      <c r="C68" s="262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115"/>
      <c r="U68" s="115"/>
      <c r="V68" s="115"/>
      <c r="W68" s="115"/>
      <c r="X68" s="115"/>
    </row>
    <row r="69" spans="1:33" s="55" customFormat="1" ht="21.75" customHeight="1" thickTop="1">
      <c r="A69" s="72" t="s">
        <v>178</v>
      </c>
      <c r="B69" s="13">
        <v>1</v>
      </c>
      <c r="C69" s="13">
        <v>2</v>
      </c>
      <c r="D69" s="13">
        <v>3</v>
      </c>
      <c r="E69" s="13">
        <v>4</v>
      </c>
      <c r="F69" s="13">
        <v>5</v>
      </c>
      <c r="G69" s="13">
        <v>6</v>
      </c>
      <c r="H69" s="13">
        <v>7</v>
      </c>
      <c r="I69" s="13" t="s">
        <v>71</v>
      </c>
      <c r="J69" s="14" t="s">
        <v>35</v>
      </c>
      <c r="K69" s="262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2"/>
      <c r="W69" s="262"/>
      <c r="X69" s="262"/>
      <c r="Y69" s="260"/>
      <c r="Z69" s="260"/>
      <c r="AA69" s="260"/>
      <c r="AB69" s="260"/>
      <c r="AC69" s="260"/>
      <c r="AD69" s="260"/>
      <c r="AE69" s="260"/>
      <c r="AF69" s="260"/>
      <c r="AG69" s="260"/>
    </row>
    <row r="70" spans="1:33" s="55" customFormat="1" ht="21.75" customHeight="1">
      <c r="A70" s="47" t="s">
        <v>40</v>
      </c>
      <c r="B70" s="77">
        <f>B64</f>
        <v>14</v>
      </c>
      <c r="C70" s="77">
        <f t="shared" ref="C70:J70" si="10">C64</f>
        <v>63</v>
      </c>
      <c r="D70" s="77">
        <f t="shared" si="10"/>
        <v>67</v>
      </c>
      <c r="E70" s="77">
        <f t="shared" si="10"/>
        <v>106</v>
      </c>
      <c r="F70" s="77">
        <f t="shared" si="10"/>
        <v>130</v>
      </c>
      <c r="G70" s="77">
        <f t="shared" si="10"/>
        <v>89</v>
      </c>
      <c r="H70" s="77">
        <f t="shared" si="10"/>
        <v>63</v>
      </c>
      <c r="I70" s="77">
        <f t="shared" si="10"/>
        <v>53</v>
      </c>
      <c r="J70" s="80">
        <f t="shared" si="10"/>
        <v>585</v>
      </c>
      <c r="K70" s="262"/>
      <c r="L70" s="262"/>
      <c r="M70" s="262"/>
      <c r="N70" s="262"/>
      <c r="O70" s="262"/>
      <c r="P70" s="262"/>
      <c r="Q70" s="262"/>
      <c r="R70" s="262"/>
      <c r="S70" s="262"/>
      <c r="T70" s="262"/>
      <c r="U70" s="262"/>
      <c r="V70" s="262"/>
      <c r="W70" s="262"/>
      <c r="X70" s="262"/>
      <c r="Y70" s="260"/>
      <c r="Z70" s="260"/>
      <c r="AA70" s="260"/>
      <c r="AB70" s="260"/>
      <c r="AC70" s="260"/>
      <c r="AD70" s="260"/>
      <c r="AE70" s="260"/>
      <c r="AF70" s="260"/>
      <c r="AG70" s="260"/>
    </row>
    <row r="71" spans="1:33" s="55" customFormat="1" ht="21.75" customHeight="1">
      <c r="A71" s="79" t="s">
        <v>35</v>
      </c>
      <c r="B71" s="78">
        <f>SUM(B72:B77)</f>
        <v>1</v>
      </c>
      <c r="C71" s="78">
        <f t="shared" ref="C71:I71" si="11">SUM(C72:C77)</f>
        <v>1</v>
      </c>
      <c r="D71" s="78">
        <f t="shared" si="11"/>
        <v>1</v>
      </c>
      <c r="E71" s="78">
        <f t="shared" si="11"/>
        <v>1</v>
      </c>
      <c r="F71" s="78">
        <f t="shared" si="11"/>
        <v>1</v>
      </c>
      <c r="G71" s="78">
        <f t="shared" si="11"/>
        <v>0.99999999999999989</v>
      </c>
      <c r="H71" s="78">
        <f t="shared" si="11"/>
        <v>1</v>
      </c>
      <c r="I71" s="78">
        <f t="shared" si="11"/>
        <v>1</v>
      </c>
      <c r="J71" s="81">
        <f>SUM(J72:J77)</f>
        <v>1</v>
      </c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0"/>
      <c r="Z71" s="260"/>
      <c r="AA71" s="260"/>
      <c r="AB71" s="260"/>
      <c r="AC71" s="260"/>
      <c r="AD71" s="260"/>
      <c r="AE71" s="260"/>
      <c r="AF71" s="260"/>
      <c r="AG71" s="260"/>
    </row>
    <row r="72" spans="1:33" s="55" customFormat="1" ht="21.75" customHeight="1">
      <c r="A72" s="140" t="s">
        <v>179</v>
      </c>
      <c r="B72" s="122">
        <f t="shared" ref="B72:B77" si="12">B58/B$64</f>
        <v>0.6428571428571429</v>
      </c>
      <c r="C72" s="122">
        <f t="shared" ref="C72:I72" si="13">C58/C$64</f>
        <v>0.41269841269841268</v>
      </c>
      <c r="D72" s="122">
        <f t="shared" si="13"/>
        <v>0.34328358208955223</v>
      </c>
      <c r="E72" s="268">
        <f t="shared" si="13"/>
        <v>0.26415094339622641</v>
      </c>
      <c r="F72" s="268">
        <f t="shared" si="13"/>
        <v>0.24615384615384617</v>
      </c>
      <c r="G72" s="268">
        <f t="shared" si="13"/>
        <v>0.24719101123595505</v>
      </c>
      <c r="H72" s="268">
        <f t="shared" si="13"/>
        <v>0.25396825396825395</v>
      </c>
      <c r="I72" s="268">
        <f t="shared" si="13"/>
        <v>0.30188679245283018</v>
      </c>
      <c r="J72" s="250">
        <f t="shared" ref="J72" si="14">J58/J$64</f>
        <v>0.29401709401709403</v>
      </c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0"/>
      <c r="Z72" s="260"/>
      <c r="AA72" s="260"/>
      <c r="AB72" s="260"/>
      <c r="AC72" s="260"/>
      <c r="AD72" s="260"/>
      <c r="AE72" s="260"/>
      <c r="AF72" s="260"/>
      <c r="AG72" s="260"/>
    </row>
    <row r="73" spans="1:33" s="55" customFormat="1" ht="21.75" customHeight="1">
      <c r="A73" s="140" t="s">
        <v>180</v>
      </c>
      <c r="B73" s="100">
        <f t="shared" si="12"/>
        <v>7.1428571428571425E-2</v>
      </c>
      <c r="C73" s="100">
        <f t="shared" ref="C73:I77" si="15">C59/C$64</f>
        <v>0.14285714285714285</v>
      </c>
      <c r="D73" s="100">
        <f t="shared" si="15"/>
        <v>0.14925373134328357</v>
      </c>
      <c r="E73" s="100">
        <f t="shared" si="15"/>
        <v>0.17924528301886791</v>
      </c>
      <c r="F73" s="100">
        <f t="shared" si="15"/>
        <v>0.15384615384615385</v>
      </c>
      <c r="G73" s="100">
        <f t="shared" si="15"/>
        <v>0.14606741573033707</v>
      </c>
      <c r="H73" s="100">
        <f t="shared" si="15"/>
        <v>0.19047619047619047</v>
      </c>
      <c r="I73" s="100">
        <f t="shared" si="15"/>
        <v>0.13207547169811321</v>
      </c>
      <c r="J73" s="101">
        <f t="shared" ref="J73" si="16">J59/J$64</f>
        <v>0.15555555555555556</v>
      </c>
      <c r="K73" s="262"/>
      <c r="L73" s="262"/>
      <c r="M73" s="262"/>
      <c r="N73" s="262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0"/>
      <c r="Z73" s="260"/>
      <c r="AA73" s="260"/>
      <c r="AB73" s="260"/>
      <c r="AC73" s="260"/>
      <c r="AD73" s="260"/>
      <c r="AE73" s="260"/>
      <c r="AF73" s="260"/>
      <c r="AG73" s="260"/>
    </row>
    <row r="74" spans="1:33" s="55" customFormat="1" ht="21.75" customHeight="1">
      <c r="A74" s="140" t="s">
        <v>181</v>
      </c>
      <c r="B74" s="100">
        <f t="shared" si="12"/>
        <v>0</v>
      </c>
      <c r="C74" s="100">
        <f t="shared" si="15"/>
        <v>1.5873015873015872E-2</v>
      </c>
      <c r="D74" s="100">
        <f t="shared" si="15"/>
        <v>7.4626865671641784E-2</v>
      </c>
      <c r="E74" s="100">
        <f t="shared" si="15"/>
        <v>5.6603773584905662E-2</v>
      </c>
      <c r="F74" s="100">
        <f t="shared" si="15"/>
        <v>0.12307692307692308</v>
      </c>
      <c r="G74" s="100">
        <f t="shared" si="15"/>
        <v>4.49438202247191E-2</v>
      </c>
      <c r="H74" s="100">
        <f t="shared" si="15"/>
        <v>9.5238095238095233E-2</v>
      </c>
      <c r="I74" s="100">
        <f t="shared" si="15"/>
        <v>5.6603773584905662E-2</v>
      </c>
      <c r="J74" s="101">
        <f t="shared" ref="J74" si="17">J60/J$64</f>
        <v>7.0085470085470086E-2</v>
      </c>
      <c r="K74" s="262"/>
      <c r="L74" s="262"/>
      <c r="M74" s="262"/>
      <c r="N74" s="262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260"/>
      <c r="Z74" s="260"/>
      <c r="AA74" s="260"/>
      <c r="AB74" s="260"/>
      <c r="AC74" s="260"/>
      <c r="AD74" s="260"/>
      <c r="AE74" s="260"/>
      <c r="AF74" s="260"/>
      <c r="AG74" s="260"/>
    </row>
    <row r="75" spans="1:33" s="55" customFormat="1" ht="21.75" customHeight="1">
      <c r="A75" s="140" t="s">
        <v>182</v>
      </c>
      <c r="B75" s="100">
        <f t="shared" si="12"/>
        <v>0</v>
      </c>
      <c r="C75" s="100">
        <f t="shared" si="15"/>
        <v>4.7619047619047616E-2</v>
      </c>
      <c r="D75" s="100">
        <f t="shared" si="15"/>
        <v>0.13432835820895522</v>
      </c>
      <c r="E75" s="100">
        <f t="shared" si="15"/>
        <v>0.12264150943396226</v>
      </c>
      <c r="F75" s="100">
        <f t="shared" si="15"/>
        <v>6.9230769230769235E-2</v>
      </c>
      <c r="G75" s="100">
        <f t="shared" si="15"/>
        <v>8.98876404494382E-2</v>
      </c>
      <c r="H75" s="100">
        <f t="shared" si="15"/>
        <v>0.14285714285714285</v>
      </c>
      <c r="I75" s="100">
        <f t="shared" si="15"/>
        <v>1.8867924528301886E-2</v>
      </c>
      <c r="J75" s="101">
        <f t="shared" ref="J75" si="18">J61/J$64</f>
        <v>8.8888888888888892E-2</v>
      </c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0"/>
      <c r="Z75" s="260"/>
      <c r="AA75" s="260"/>
      <c r="AB75" s="260"/>
      <c r="AC75" s="260"/>
      <c r="AD75" s="260"/>
      <c r="AE75" s="260"/>
      <c r="AF75" s="260"/>
      <c r="AG75" s="260"/>
    </row>
    <row r="76" spans="1:33" s="55" customFormat="1" ht="21.75" customHeight="1">
      <c r="A76" s="140" t="s">
        <v>183</v>
      </c>
      <c r="B76" s="100">
        <f t="shared" si="12"/>
        <v>0</v>
      </c>
      <c r="C76" s="100">
        <f t="shared" si="15"/>
        <v>6.3492063492063489E-2</v>
      </c>
      <c r="D76" s="100">
        <f t="shared" si="15"/>
        <v>2.9850746268656716E-2</v>
      </c>
      <c r="E76" s="100">
        <f t="shared" si="15"/>
        <v>2.8301886792452831E-2</v>
      </c>
      <c r="F76" s="100">
        <f t="shared" si="15"/>
        <v>3.0769230769230771E-2</v>
      </c>
      <c r="G76" s="100">
        <f t="shared" si="15"/>
        <v>6.741573033707865E-2</v>
      </c>
      <c r="H76" s="100">
        <f t="shared" si="15"/>
        <v>3.1746031746031744E-2</v>
      </c>
      <c r="I76" s="100">
        <f t="shared" si="15"/>
        <v>5.6603773584905662E-2</v>
      </c>
      <c r="J76" s="101">
        <f t="shared" ref="J76" si="19">J62/J$64</f>
        <v>4.1025641025641026E-2</v>
      </c>
      <c r="K76" s="262"/>
      <c r="L76" s="262"/>
      <c r="M76" s="262"/>
      <c r="N76" s="262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260"/>
      <c r="Z76" s="260"/>
      <c r="AA76" s="260"/>
      <c r="AB76" s="260"/>
      <c r="AC76" s="260"/>
      <c r="AD76" s="260"/>
      <c r="AE76" s="260"/>
      <c r="AF76" s="260"/>
      <c r="AG76" s="260"/>
    </row>
    <row r="77" spans="1:33" s="55" customFormat="1" ht="21.75" customHeight="1" thickBot="1">
      <c r="A77" s="141" t="s">
        <v>184</v>
      </c>
      <c r="B77" s="102">
        <f t="shared" si="12"/>
        <v>0.2857142857142857</v>
      </c>
      <c r="C77" s="102">
        <f t="shared" si="15"/>
        <v>0.31746031746031744</v>
      </c>
      <c r="D77" s="102">
        <f t="shared" si="15"/>
        <v>0.26865671641791045</v>
      </c>
      <c r="E77" s="102">
        <f t="shared" si="15"/>
        <v>0.34905660377358488</v>
      </c>
      <c r="F77" s="102">
        <f t="shared" si="15"/>
        <v>0.37692307692307692</v>
      </c>
      <c r="G77" s="102">
        <f t="shared" si="15"/>
        <v>0.4044943820224719</v>
      </c>
      <c r="H77" s="102">
        <f t="shared" si="15"/>
        <v>0.2857142857142857</v>
      </c>
      <c r="I77" s="102">
        <f t="shared" si="15"/>
        <v>0.43396226415094341</v>
      </c>
      <c r="J77" s="103">
        <f t="shared" ref="J77" si="20">J63/J$64</f>
        <v>0.3504273504273504</v>
      </c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0"/>
      <c r="Z77" s="260"/>
      <c r="AA77" s="260"/>
      <c r="AB77" s="260"/>
      <c r="AC77" s="260"/>
      <c r="AD77" s="260"/>
      <c r="AE77" s="260"/>
      <c r="AF77" s="260"/>
      <c r="AG77" s="260"/>
    </row>
    <row r="78" spans="1:33" ht="16.5" customHeight="1" thickTop="1">
      <c r="A78" s="262"/>
      <c r="B78" s="262"/>
      <c r="C78" s="262"/>
      <c r="D78" s="262"/>
      <c r="E78" s="262"/>
      <c r="F78" s="262"/>
      <c r="G78" s="262"/>
      <c r="H78" s="262"/>
      <c r="I78" s="262"/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0"/>
      <c r="Z78" s="260"/>
      <c r="AA78" s="260"/>
      <c r="AB78" s="260"/>
      <c r="AC78" s="260"/>
      <c r="AD78" s="260"/>
      <c r="AE78" s="260"/>
    </row>
    <row r="79" spans="1:33" ht="16.5" customHeight="1">
      <c r="A79" s="262"/>
      <c r="B79" s="262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0"/>
      <c r="Z79" s="260"/>
      <c r="AA79" s="260"/>
      <c r="AB79" s="260"/>
      <c r="AC79" s="260"/>
      <c r="AD79" s="260"/>
      <c r="AE79" s="260"/>
    </row>
    <row r="80" spans="1:33" ht="16.5" customHeight="1">
      <c r="A80" s="197" t="s">
        <v>178</v>
      </c>
      <c r="B80" s="197" t="s">
        <v>43</v>
      </c>
      <c r="C80" s="197" t="s">
        <v>42</v>
      </c>
      <c r="D80" s="197" t="s">
        <v>46</v>
      </c>
      <c r="E80" s="197" t="s">
        <v>44</v>
      </c>
      <c r="F80" s="197" t="s">
        <v>45</v>
      </c>
      <c r="G80" s="197" t="s">
        <v>1</v>
      </c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260"/>
      <c r="Z80" s="260"/>
      <c r="AA80" s="260"/>
      <c r="AB80" s="260"/>
      <c r="AC80" s="260"/>
      <c r="AD80" s="260"/>
      <c r="AE80" s="260"/>
    </row>
    <row r="81" spans="1:26" ht="16.5" customHeight="1">
      <c r="A81" s="197" t="s">
        <v>179</v>
      </c>
      <c r="B81" s="197">
        <v>12</v>
      </c>
      <c r="C81" s="197">
        <v>66</v>
      </c>
      <c r="D81" s="197">
        <v>74</v>
      </c>
      <c r="E81" s="197">
        <v>9</v>
      </c>
      <c r="F81" s="197">
        <v>15</v>
      </c>
      <c r="G81" s="197">
        <v>176</v>
      </c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262"/>
      <c r="U81" s="262"/>
      <c r="V81" s="262"/>
      <c r="W81" s="262"/>
      <c r="X81" s="262"/>
      <c r="Y81" s="260"/>
      <c r="Z81" s="260"/>
    </row>
    <row r="82" spans="1:26" ht="16.5" customHeight="1">
      <c r="A82" s="197" t="s">
        <v>180</v>
      </c>
      <c r="B82" s="197">
        <v>1</v>
      </c>
      <c r="C82" s="197">
        <v>22</v>
      </c>
      <c r="D82" s="197">
        <v>42</v>
      </c>
      <c r="E82" s="197">
        <v>13</v>
      </c>
      <c r="F82" s="197">
        <v>16</v>
      </c>
      <c r="G82" s="197">
        <v>94</v>
      </c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0"/>
      <c r="Z82" s="260"/>
    </row>
    <row r="83" spans="1:26" ht="16.5" customHeight="1">
      <c r="A83" s="197" t="s">
        <v>181</v>
      </c>
      <c r="B83" s="197">
        <v>2</v>
      </c>
      <c r="C83" s="197">
        <v>7</v>
      </c>
      <c r="D83" s="197">
        <v>26</v>
      </c>
      <c r="E83" s="197">
        <v>3</v>
      </c>
      <c r="F83" s="197">
        <v>3</v>
      </c>
      <c r="G83" s="197">
        <v>41</v>
      </c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0"/>
      <c r="Z83" s="260"/>
    </row>
    <row r="84" spans="1:26" ht="16.5" customHeight="1">
      <c r="A84" s="197" t="s">
        <v>182</v>
      </c>
      <c r="B84" s="197">
        <v>3</v>
      </c>
      <c r="C84" s="197">
        <v>16</v>
      </c>
      <c r="D84" s="197">
        <v>24</v>
      </c>
      <c r="E84" s="197">
        <v>6</v>
      </c>
      <c r="F84" s="197">
        <v>3</v>
      </c>
      <c r="G84" s="197">
        <v>52</v>
      </c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0"/>
      <c r="Z84" s="260"/>
    </row>
    <row r="85" spans="1:26" ht="16.5" customHeight="1">
      <c r="A85" s="197" t="s">
        <v>183</v>
      </c>
      <c r="B85" s="197">
        <v>2</v>
      </c>
      <c r="C85" s="197">
        <v>5</v>
      </c>
      <c r="D85" s="197">
        <v>13</v>
      </c>
      <c r="E85" s="197">
        <v>2</v>
      </c>
      <c r="F85" s="197">
        <v>3</v>
      </c>
      <c r="G85" s="197">
        <v>25</v>
      </c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0"/>
      <c r="Z85" s="260"/>
    </row>
    <row r="86" spans="1:26" ht="16.5" customHeight="1">
      <c r="A86" s="197" t="s">
        <v>184</v>
      </c>
      <c r="B86" s="197">
        <v>8</v>
      </c>
      <c r="C86" s="197">
        <v>63</v>
      </c>
      <c r="D86" s="197">
        <v>99</v>
      </c>
      <c r="E86" s="197">
        <v>16</v>
      </c>
      <c r="F86" s="197">
        <v>22</v>
      </c>
      <c r="G86" s="197">
        <v>208</v>
      </c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0"/>
      <c r="Z86" s="260"/>
    </row>
    <row r="87" spans="1:26" s="55" customFormat="1" ht="16.5" customHeight="1">
      <c r="A87" s="197" t="s">
        <v>35</v>
      </c>
      <c r="B87" s="197">
        <f>SUM(B81:B86)</f>
        <v>28</v>
      </c>
      <c r="C87" s="197">
        <f t="shared" ref="C87:G87" si="21">SUM(C81:C86)</f>
        <v>179</v>
      </c>
      <c r="D87" s="197">
        <f t="shared" si="21"/>
        <v>278</v>
      </c>
      <c r="E87" s="197">
        <f t="shared" si="21"/>
        <v>49</v>
      </c>
      <c r="F87" s="197">
        <f t="shared" si="21"/>
        <v>62</v>
      </c>
      <c r="G87" s="197">
        <f t="shared" si="21"/>
        <v>596</v>
      </c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0"/>
      <c r="Z87" s="260"/>
    </row>
    <row r="88" spans="1:26" s="55" customFormat="1" ht="16.5" customHeight="1">
      <c r="A88" s="262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0"/>
      <c r="Z88" s="260"/>
    </row>
    <row r="89" spans="1:26" s="55" customFormat="1" ht="16.5" customHeight="1">
      <c r="A89" s="262"/>
      <c r="B89" s="262"/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0"/>
      <c r="Z89" s="260"/>
    </row>
    <row r="90" spans="1:26" s="55" customFormat="1" ht="16.5" customHeight="1">
      <c r="A90" s="262"/>
      <c r="B90" s="262"/>
      <c r="C90" s="262"/>
      <c r="D90" s="262"/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0"/>
      <c r="Z90" s="260"/>
    </row>
    <row r="91" spans="1:26" ht="16.5" customHeight="1" thickBot="1">
      <c r="A91" s="263" t="s">
        <v>188</v>
      </c>
      <c r="B91" s="262"/>
      <c r="C91" s="262"/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0"/>
      <c r="Z91" s="260"/>
    </row>
    <row r="92" spans="1:26" s="55" customFormat="1" ht="19.5" customHeight="1" thickTop="1">
      <c r="A92" s="72" t="s">
        <v>178</v>
      </c>
      <c r="B92" s="13" t="s">
        <v>48</v>
      </c>
      <c r="C92" s="13" t="s">
        <v>47</v>
      </c>
      <c r="D92" s="13" t="s">
        <v>51</v>
      </c>
      <c r="E92" s="13" t="s">
        <v>49</v>
      </c>
      <c r="F92" s="13" t="s">
        <v>50</v>
      </c>
      <c r="G92" s="14" t="s">
        <v>35</v>
      </c>
      <c r="H92" s="262"/>
      <c r="I92" s="262"/>
      <c r="J92" s="262"/>
      <c r="K92" s="262"/>
      <c r="L92" s="262"/>
      <c r="M92" s="262"/>
      <c r="N92" s="262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0"/>
      <c r="Z92" s="260"/>
    </row>
    <row r="93" spans="1:26" s="55" customFormat="1" ht="19.5" customHeight="1">
      <c r="A93" s="47" t="s">
        <v>40</v>
      </c>
      <c r="B93" s="77">
        <f>B87</f>
        <v>28</v>
      </c>
      <c r="C93" s="77">
        <f t="shared" ref="C93:G93" si="22">C87</f>
        <v>179</v>
      </c>
      <c r="D93" s="77">
        <f t="shared" si="22"/>
        <v>278</v>
      </c>
      <c r="E93" s="77">
        <f t="shared" si="22"/>
        <v>49</v>
      </c>
      <c r="F93" s="77">
        <f t="shared" si="22"/>
        <v>62</v>
      </c>
      <c r="G93" s="80">
        <f t="shared" si="22"/>
        <v>596</v>
      </c>
      <c r="H93" s="262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0"/>
      <c r="Z93" s="260"/>
    </row>
    <row r="94" spans="1:26" s="55" customFormat="1" ht="19.5" customHeight="1">
      <c r="A94" s="79" t="s">
        <v>35</v>
      </c>
      <c r="B94" s="78">
        <f>SUM(B95:B100)</f>
        <v>0.99999999999999989</v>
      </c>
      <c r="C94" s="78">
        <f t="shared" ref="C94:G94" si="23">SUM(C95:C100)</f>
        <v>1</v>
      </c>
      <c r="D94" s="78">
        <f t="shared" si="23"/>
        <v>1</v>
      </c>
      <c r="E94" s="78">
        <f t="shared" si="23"/>
        <v>1</v>
      </c>
      <c r="F94" s="78">
        <f t="shared" si="23"/>
        <v>0.99999999999999989</v>
      </c>
      <c r="G94" s="81">
        <f t="shared" si="23"/>
        <v>1</v>
      </c>
      <c r="H94" s="262"/>
      <c r="I94" s="262"/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</row>
    <row r="95" spans="1:26" s="55" customFormat="1" ht="19.5" customHeight="1">
      <c r="A95" s="140" t="s">
        <v>179</v>
      </c>
      <c r="B95" s="191">
        <f t="shared" ref="B95:B100" si="24">B81/B$87</f>
        <v>0.42857142857142855</v>
      </c>
      <c r="C95" s="191">
        <f t="shared" ref="C95:G95" si="25">C81/C$87</f>
        <v>0.36871508379888268</v>
      </c>
      <c r="D95" s="191">
        <f t="shared" si="25"/>
        <v>0.26618705035971224</v>
      </c>
      <c r="E95" s="100">
        <f t="shared" si="25"/>
        <v>0.18367346938775511</v>
      </c>
      <c r="F95" s="100">
        <f t="shared" si="25"/>
        <v>0.24193548387096775</v>
      </c>
      <c r="G95" s="101">
        <f t="shared" si="25"/>
        <v>0.29530201342281881</v>
      </c>
      <c r="H95" s="262"/>
      <c r="I95" s="262"/>
      <c r="J95" s="262"/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</row>
    <row r="96" spans="1:26" s="55" customFormat="1" ht="19.5" customHeight="1">
      <c r="A96" s="140" t="s">
        <v>180</v>
      </c>
      <c r="B96" s="100">
        <f t="shared" si="24"/>
        <v>3.5714285714285712E-2</v>
      </c>
      <c r="C96" s="100">
        <f t="shared" ref="C96:G100" si="26">C82/C$87</f>
        <v>0.12290502793296089</v>
      </c>
      <c r="D96" s="100">
        <f t="shared" si="26"/>
        <v>0.15107913669064749</v>
      </c>
      <c r="E96" s="100">
        <f t="shared" si="26"/>
        <v>0.26530612244897961</v>
      </c>
      <c r="F96" s="100">
        <f t="shared" si="26"/>
        <v>0.25806451612903225</v>
      </c>
      <c r="G96" s="101">
        <f t="shared" si="26"/>
        <v>0.15771812080536912</v>
      </c>
      <c r="H96" s="262"/>
      <c r="I96" s="262"/>
      <c r="J96" s="262"/>
      <c r="K96" s="262"/>
      <c r="L96" s="262"/>
      <c r="M96" s="262"/>
      <c r="N96" s="262"/>
      <c r="O96" s="262"/>
      <c r="P96" s="262"/>
      <c r="Q96" s="262"/>
      <c r="R96" s="262"/>
      <c r="S96" s="262"/>
      <c r="T96" s="262"/>
      <c r="U96" s="262"/>
      <c r="V96" s="262"/>
      <c r="W96" s="262"/>
      <c r="X96" s="262"/>
    </row>
    <row r="97" spans="1:33" s="55" customFormat="1" ht="19.5" customHeight="1">
      <c r="A97" s="140" t="s">
        <v>181</v>
      </c>
      <c r="B97" s="100">
        <f t="shared" si="24"/>
        <v>7.1428571428571425E-2</v>
      </c>
      <c r="C97" s="100">
        <f t="shared" si="26"/>
        <v>3.9106145251396648E-2</v>
      </c>
      <c r="D97" s="100">
        <f t="shared" si="26"/>
        <v>9.3525179856115109E-2</v>
      </c>
      <c r="E97" s="100">
        <f t="shared" si="26"/>
        <v>6.1224489795918366E-2</v>
      </c>
      <c r="F97" s="100">
        <f t="shared" si="26"/>
        <v>4.8387096774193547E-2</v>
      </c>
      <c r="G97" s="101">
        <f t="shared" si="26"/>
        <v>6.879194630872483E-2</v>
      </c>
      <c r="H97" s="262"/>
      <c r="I97" s="262"/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2"/>
      <c r="X97" s="262"/>
    </row>
    <row r="98" spans="1:33" s="55" customFormat="1" ht="19.5" customHeight="1">
      <c r="A98" s="140" t="s">
        <v>182</v>
      </c>
      <c r="B98" s="268">
        <f t="shared" si="24"/>
        <v>0.10714285714285714</v>
      </c>
      <c r="C98" s="268">
        <f t="shared" si="26"/>
        <v>8.9385474860335198E-2</v>
      </c>
      <c r="D98" s="268">
        <f t="shared" si="26"/>
        <v>8.6330935251798566E-2</v>
      </c>
      <c r="E98" s="100">
        <f t="shared" si="26"/>
        <v>0.12244897959183673</v>
      </c>
      <c r="F98" s="100">
        <f t="shared" si="26"/>
        <v>4.8387096774193547E-2</v>
      </c>
      <c r="G98" s="101">
        <f t="shared" si="26"/>
        <v>8.7248322147651006E-2</v>
      </c>
      <c r="H98" s="262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</row>
    <row r="99" spans="1:33" s="55" customFormat="1" ht="19.5" customHeight="1">
      <c r="A99" s="140" t="s">
        <v>183</v>
      </c>
      <c r="B99" s="100">
        <f t="shared" si="24"/>
        <v>7.1428571428571425E-2</v>
      </c>
      <c r="C99" s="100">
        <f t="shared" si="26"/>
        <v>2.7932960893854747E-2</v>
      </c>
      <c r="D99" s="100">
        <f t="shared" si="26"/>
        <v>4.6762589928057555E-2</v>
      </c>
      <c r="E99" s="100">
        <f t="shared" si="26"/>
        <v>4.0816326530612242E-2</v>
      </c>
      <c r="F99" s="100">
        <f t="shared" si="26"/>
        <v>4.8387096774193547E-2</v>
      </c>
      <c r="G99" s="101">
        <f t="shared" si="26"/>
        <v>4.1946308724832217E-2</v>
      </c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</row>
    <row r="100" spans="1:33" s="55" customFormat="1" ht="19.5" customHeight="1" thickBot="1">
      <c r="A100" s="141" t="s">
        <v>184</v>
      </c>
      <c r="B100" s="269">
        <f t="shared" si="24"/>
        <v>0.2857142857142857</v>
      </c>
      <c r="C100" s="269">
        <f t="shared" si="26"/>
        <v>0.35195530726256985</v>
      </c>
      <c r="D100" s="269">
        <f t="shared" si="26"/>
        <v>0.35611510791366907</v>
      </c>
      <c r="E100" s="269">
        <f t="shared" si="26"/>
        <v>0.32653061224489793</v>
      </c>
      <c r="F100" s="269">
        <f t="shared" si="26"/>
        <v>0.35483870967741937</v>
      </c>
      <c r="G100" s="103">
        <f t="shared" si="26"/>
        <v>0.34899328859060402</v>
      </c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</row>
    <row r="101" spans="1:33" ht="16.5" customHeight="1" thickTop="1">
      <c r="A101" s="262"/>
      <c r="B101" s="262"/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</row>
    <row r="102" spans="1:33" ht="16.5" customHeight="1">
      <c r="A102" s="262"/>
      <c r="B102" s="262"/>
      <c r="C102" s="262"/>
      <c r="D102" s="262"/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</row>
    <row r="103" spans="1:33" ht="30" customHeight="1">
      <c r="A103" s="197" t="s">
        <v>178</v>
      </c>
      <c r="B103" s="197" t="s">
        <v>52</v>
      </c>
      <c r="C103" s="197" t="s">
        <v>57</v>
      </c>
      <c r="D103" s="197" t="s">
        <v>54</v>
      </c>
      <c r="E103" s="197" t="s">
        <v>56</v>
      </c>
      <c r="F103" s="197" t="s">
        <v>53</v>
      </c>
      <c r="G103" s="197" t="s">
        <v>35</v>
      </c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62"/>
      <c r="V103" s="262"/>
      <c r="W103" s="262"/>
      <c r="X103" s="262"/>
    </row>
    <row r="104" spans="1:33" ht="30" customHeight="1">
      <c r="A104" s="197" t="s">
        <v>179</v>
      </c>
      <c r="B104" s="197">
        <v>7</v>
      </c>
      <c r="C104" s="197">
        <v>10</v>
      </c>
      <c r="D104" s="197">
        <v>16</v>
      </c>
      <c r="E104" s="197">
        <v>53</v>
      </c>
      <c r="F104" s="197">
        <v>80</v>
      </c>
      <c r="G104" s="197">
        <v>166</v>
      </c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262"/>
      <c r="U104" s="262"/>
      <c r="V104" s="262"/>
      <c r="W104" s="262"/>
      <c r="X104" s="262"/>
    </row>
    <row r="105" spans="1:33" ht="30" customHeight="1">
      <c r="A105" s="197" t="s">
        <v>180</v>
      </c>
      <c r="B105" s="197">
        <v>4</v>
      </c>
      <c r="C105" s="197">
        <v>12</v>
      </c>
      <c r="D105" s="197">
        <v>21</v>
      </c>
      <c r="E105" s="197">
        <v>26</v>
      </c>
      <c r="F105" s="197">
        <v>22</v>
      </c>
      <c r="G105" s="197">
        <v>85</v>
      </c>
      <c r="H105" s="262"/>
      <c r="I105" s="262"/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  <c r="T105" s="262"/>
      <c r="U105" s="262"/>
      <c r="V105" s="262"/>
      <c r="W105" s="262"/>
      <c r="X105" s="262"/>
    </row>
    <row r="106" spans="1:33" ht="30" customHeight="1">
      <c r="A106" s="197" t="s">
        <v>181</v>
      </c>
      <c r="B106" s="197">
        <v>1</v>
      </c>
      <c r="C106" s="197">
        <v>8</v>
      </c>
      <c r="D106" s="197">
        <v>13</v>
      </c>
      <c r="E106" s="197">
        <v>7</v>
      </c>
      <c r="F106" s="197">
        <v>9</v>
      </c>
      <c r="G106" s="197">
        <v>38</v>
      </c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260"/>
      <c r="Z106" s="260"/>
      <c r="AA106" s="260"/>
      <c r="AB106" s="260"/>
      <c r="AC106" s="260"/>
      <c r="AD106" s="260"/>
      <c r="AE106" s="260"/>
      <c r="AF106" s="260"/>
      <c r="AG106" s="260"/>
    </row>
    <row r="107" spans="1:33" ht="30" customHeight="1">
      <c r="A107" s="197" t="s">
        <v>182</v>
      </c>
      <c r="B107" s="197">
        <v>1</v>
      </c>
      <c r="C107" s="197">
        <v>4</v>
      </c>
      <c r="D107" s="197">
        <v>10</v>
      </c>
      <c r="E107" s="197">
        <v>23</v>
      </c>
      <c r="F107" s="197">
        <v>8</v>
      </c>
      <c r="G107" s="197">
        <v>46</v>
      </c>
      <c r="H107" s="262"/>
      <c r="I107" s="262"/>
      <c r="J107" s="262"/>
      <c r="K107" s="262"/>
      <c r="L107" s="262"/>
      <c r="M107" s="262"/>
      <c r="N107" s="262"/>
      <c r="O107" s="262"/>
      <c r="P107" s="262"/>
      <c r="Q107" s="262"/>
      <c r="R107" s="262"/>
      <c r="S107" s="262"/>
      <c r="T107" s="262"/>
      <c r="U107" s="262"/>
      <c r="V107" s="262"/>
      <c r="W107" s="262"/>
      <c r="X107" s="262"/>
      <c r="Y107" s="260"/>
      <c r="Z107" s="260"/>
      <c r="AA107" s="260"/>
      <c r="AB107" s="260"/>
      <c r="AC107" s="260"/>
      <c r="AD107" s="260"/>
      <c r="AE107" s="260"/>
      <c r="AF107" s="260"/>
      <c r="AG107" s="260"/>
    </row>
    <row r="108" spans="1:33" ht="30" customHeight="1">
      <c r="A108" s="197" t="s">
        <v>183</v>
      </c>
      <c r="B108" s="197">
        <v>3</v>
      </c>
      <c r="C108" s="197">
        <v>2</v>
      </c>
      <c r="D108" s="197">
        <v>4</v>
      </c>
      <c r="E108" s="197">
        <v>9</v>
      </c>
      <c r="F108" s="197">
        <v>6</v>
      </c>
      <c r="G108" s="197">
        <v>24</v>
      </c>
      <c r="H108" s="262"/>
      <c r="I108" s="262"/>
      <c r="J108" s="262"/>
      <c r="K108" s="262"/>
      <c r="L108" s="262"/>
      <c r="M108" s="262"/>
      <c r="N108" s="262"/>
      <c r="O108" s="262"/>
      <c r="P108" s="262"/>
      <c r="Q108" s="262"/>
      <c r="R108" s="262"/>
      <c r="S108" s="262"/>
      <c r="T108" s="262"/>
      <c r="U108" s="262"/>
      <c r="V108" s="262"/>
      <c r="W108" s="262"/>
      <c r="X108" s="262"/>
      <c r="Y108" s="260"/>
      <c r="Z108" s="260"/>
      <c r="AA108" s="260"/>
      <c r="AB108" s="260"/>
      <c r="AC108" s="260"/>
      <c r="AD108" s="260"/>
      <c r="AE108" s="260"/>
      <c r="AF108" s="260"/>
      <c r="AG108" s="260"/>
    </row>
    <row r="109" spans="1:33" ht="30" customHeight="1">
      <c r="A109" s="197" t="s">
        <v>184</v>
      </c>
      <c r="B109" s="197">
        <v>9</v>
      </c>
      <c r="C109" s="197">
        <v>16</v>
      </c>
      <c r="D109" s="197">
        <v>33</v>
      </c>
      <c r="E109" s="197">
        <v>62</v>
      </c>
      <c r="F109" s="197">
        <v>74</v>
      </c>
      <c r="G109" s="197">
        <v>194</v>
      </c>
      <c r="H109" s="262"/>
      <c r="I109" s="262"/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  <c r="W109" s="262"/>
      <c r="X109" s="262"/>
      <c r="Y109" s="260"/>
      <c r="Z109" s="260"/>
      <c r="AA109" s="260"/>
      <c r="AB109" s="260"/>
      <c r="AC109" s="260"/>
      <c r="AD109" s="260"/>
      <c r="AE109" s="260"/>
      <c r="AF109" s="260"/>
      <c r="AG109" s="260"/>
    </row>
    <row r="110" spans="1:33" ht="16.5" customHeight="1">
      <c r="A110" s="197" t="s">
        <v>35</v>
      </c>
      <c r="B110" s="197">
        <f>SUM(B104:B109)</f>
        <v>25</v>
      </c>
      <c r="C110" s="197">
        <f t="shared" ref="C110:G110" si="27">SUM(C104:C109)</f>
        <v>52</v>
      </c>
      <c r="D110" s="197">
        <f t="shared" si="27"/>
        <v>97</v>
      </c>
      <c r="E110" s="197">
        <f t="shared" si="27"/>
        <v>180</v>
      </c>
      <c r="F110" s="197">
        <f t="shared" si="27"/>
        <v>199</v>
      </c>
      <c r="G110" s="197">
        <f t="shared" si="27"/>
        <v>553</v>
      </c>
      <c r="H110" s="262"/>
      <c r="I110" s="262"/>
      <c r="J110" s="262"/>
      <c r="K110" s="262"/>
      <c r="L110" s="262"/>
      <c r="M110" s="262"/>
      <c r="N110" s="262"/>
      <c r="O110" s="262"/>
      <c r="P110" s="262"/>
      <c r="Q110" s="262"/>
      <c r="R110" s="262"/>
      <c r="S110" s="262"/>
      <c r="T110" s="262"/>
      <c r="U110" s="262"/>
      <c r="V110" s="262"/>
      <c r="W110" s="262"/>
      <c r="X110" s="262"/>
      <c r="Y110" s="260"/>
      <c r="Z110" s="260"/>
      <c r="AA110" s="260"/>
      <c r="AB110" s="260"/>
      <c r="AC110" s="260"/>
      <c r="AD110" s="260"/>
      <c r="AE110" s="260"/>
      <c r="AF110" s="260"/>
      <c r="AG110" s="260"/>
    </row>
    <row r="111" spans="1:33" s="55" customFormat="1" ht="16.5" customHeight="1">
      <c r="A111" s="262"/>
      <c r="B111" s="262"/>
      <c r="C111" s="262"/>
      <c r="D111" s="262"/>
      <c r="E111" s="262"/>
      <c r="F111" s="262"/>
      <c r="G111" s="262"/>
      <c r="H111" s="262"/>
      <c r="I111" s="262"/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  <c r="T111" s="262"/>
      <c r="U111" s="262"/>
      <c r="V111" s="262"/>
      <c r="W111" s="262"/>
      <c r="X111" s="262"/>
      <c r="Y111" s="260"/>
      <c r="Z111" s="260"/>
      <c r="AA111" s="260"/>
      <c r="AB111" s="260"/>
      <c r="AC111" s="260"/>
      <c r="AD111" s="260"/>
      <c r="AE111" s="260"/>
      <c r="AF111" s="260"/>
      <c r="AG111" s="260"/>
    </row>
    <row r="112" spans="1:33" s="55" customFormat="1" ht="16.5" customHeight="1">
      <c r="A112" s="262"/>
      <c r="B112" s="262"/>
      <c r="C112" s="262"/>
      <c r="D112" s="262"/>
      <c r="E112" s="262"/>
      <c r="F112" s="262"/>
      <c r="G112" s="262"/>
      <c r="H112" s="262"/>
      <c r="I112" s="262"/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2"/>
      <c r="W112" s="262"/>
      <c r="X112" s="262"/>
      <c r="Y112" s="260"/>
      <c r="Z112" s="260"/>
      <c r="AA112" s="260"/>
      <c r="AB112" s="260"/>
      <c r="AC112" s="260"/>
      <c r="AD112" s="260"/>
      <c r="AE112" s="260"/>
      <c r="AF112" s="260"/>
      <c r="AG112" s="260"/>
    </row>
    <row r="113" spans="1:36" s="55" customFormat="1" ht="16.5" customHeight="1">
      <c r="A113" s="262"/>
      <c r="B113" s="262"/>
      <c r="C113" s="262"/>
      <c r="D113" s="262"/>
      <c r="E113" s="262"/>
      <c r="F113" s="262"/>
      <c r="G113" s="262"/>
      <c r="H113" s="262"/>
      <c r="I113" s="262"/>
      <c r="J113" s="262"/>
      <c r="K113" s="262"/>
      <c r="L113" s="262"/>
      <c r="M113" s="262"/>
      <c r="N113" s="262"/>
      <c r="O113" s="262"/>
      <c r="P113" s="262"/>
      <c r="Q113" s="262"/>
      <c r="R113" s="262"/>
      <c r="S113" s="262"/>
      <c r="T113" s="262"/>
      <c r="U113" s="262"/>
      <c r="V113" s="262"/>
      <c r="W113" s="262"/>
      <c r="X113" s="262"/>
      <c r="Y113" s="260"/>
      <c r="Z113" s="260"/>
      <c r="AA113" s="260"/>
      <c r="AB113" s="260"/>
      <c r="AC113" s="260"/>
      <c r="AD113" s="260"/>
      <c r="AE113" s="260"/>
      <c r="AF113" s="260"/>
      <c r="AG113" s="260"/>
    </row>
    <row r="114" spans="1:36" ht="16.5" customHeight="1" thickBot="1">
      <c r="A114" s="263" t="s">
        <v>189</v>
      </c>
      <c r="B114" s="262"/>
      <c r="C114" s="262"/>
      <c r="D114" s="262"/>
      <c r="E114" s="262"/>
      <c r="F114" s="262"/>
      <c r="G114" s="262"/>
      <c r="H114" s="262"/>
      <c r="I114" s="262"/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2"/>
      <c r="X114" s="262"/>
      <c r="Y114" s="260"/>
      <c r="Z114" s="260"/>
      <c r="AA114" s="260"/>
      <c r="AB114" s="260"/>
      <c r="AC114" s="260"/>
      <c r="AD114" s="260"/>
      <c r="AE114" s="260"/>
      <c r="AF114" s="260"/>
      <c r="AG114" s="260"/>
    </row>
    <row r="115" spans="1:36" s="55" customFormat="1" ht="30" customHeight="1" thickTop="1">
      <c r="A115" s="108" t="s">
        <v>178</v>
      </c>
      <c r="B115" s="105" t="s">
        <v>58</v>
      </c>
      <c r="C115" s="105" t="s">
        <v>61</v>
      </c>
      <c r="D115" s="105" t="s">
        <v>113</v>
      </c>
      <c r="E115" s="105" t="s">
        <v>60</v>
      </c>
      <c r="F115" s="105" t="s">
        <v>59</v>
      </c>
      <c r="G115" s="106" t="s">
        <v>35</v>
      </c>
      <c r="H115" s="262"/>
      <c r="I115" s="262"/>
      <c r="J115" s="262"/>
      <c r="K115" s="262"/>
      <c r="L115" s="262"/>
      <c r="M115" s="262"/>
      <c r="N115" s="262"/>
      <c r="O115" s="262"/>
      <c r="P115" s="262"/>
      <c r="Q115" s="262"/>
      <c r="R115" s="262"/>
      <c r="S115" s="262"/>
      <c r="T115" s="262"/>
      <c r="U115" s="262"/>
      <c r="V115" s="262"/>
      <c r="W115" s="262"/>
      <c r="X115" s="262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</row>
    <row r="116" spans="1:36" s="55" customFormat="1" ht="30" customHeight="1">
      <c r="A116" s="130" t="s">
        <v>40</v>
      </c>
      <c r="B116" s="77">
        <f>B110</f>
        <v>25</v>
      </c>
      <c r="C116" s="77">
        <f t="shared" ref="C116:G116" si="28">C110</f>
        <v>52</v>
      </c>
      <c r="D116" s="77">
        <f t="shared" si="28"/>
        <v>97</v>
      </c>
      <c r="E116" s="77">
        <f t="shared" si="28"/>
        <v>180</v>
      </c>
      <c r="F116" s="77">
        <f t="shared" si="28"/>
        <v>199</v>
      </c>
      <c r="G116" s="80">
        <f t="shared" si="28"/>
        <v>553</v>
      </c>
      <c r="H116" s="262"/>
      <c r="I116" s="262"/>
      <c r="J116" s="262"/>
      <c r="K116" s="262"/>
      <c r="L116" s="262"/>
      <c r="M116" s="262"/>
      <c r="N116" s="262"/>
      <c r="O116" s="262"/>
      <c r="P116" s="262"/>
      <c r="Q116" s="262"/>
      <c r="R116" s="262"/>
      <c r="S116" s="262"/>
      <c r="T116" s="262"/>
      <c r="U116" s="262"/>
      <c r="V116" s="262"/>
      <c r="W116" s="262"/>
      <c r="X116" s="262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</row>
    <row r="117" spans="1:36" s="55" customFormat="1" ht="30" customHeight="1">
      <c r="A117" s="131" t="s">
        <v>35</v>
      </c>
      <c r="B117" s="78">
        <f>SUM(B118:B123)</f>
        <v>1</v>
      </c>
      <c r="C117" s="78">
        <f t="shared" ref="C117:G117" si="29">SUM(C118:C123)</f>
        <v>1</v>
      </c>
      <c r="D117" s="78">
        <f t="shared" si="29"/>
        <v>0.99999999999999989</v>
      </c>
      <c r="E117" s="78">
        <f t="shared" si="29"/>
        <v>1</v>
      </c>
      <c r="F117" s="78">
        <f t="shared" si="29"/>
        <v>1</v>
      </c>
      <c r="G117" s="81">
        <f t="shared" si="29"/>
        <v>1</v>
      </c>
      <c r="H117" s="262"/>
      <c r="I117" s="262"/>
      <c r="J117" s="262"/>
      <c r="K117" s="262"/>
      <c r="L117" s="262"/>
      <c r="M117" s="262"/>
      <c r="N117" s="262"/>
      <c r="O117" s="262"/>
      <c r="P117" s="262"/>
      <c r="Q117" s="262"/>
      <c r="R117" s="262"/>
      <c r="S117" s="262"/>
      <c r="T117" s="262"/>
      <c r="U117" s="262"/>
      <c r="V117" s="262"/>
      <c r="W117" s="262"/>
      <c r="X117" s="262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</row>
    <row r="118" spans="1:36" s="55" customFormat="1" ht="30" customHeight="1">
      <c r="A118" s="146" t="s">
        <v>179</v>
      </c>
      <c r="B118" s="100">
        <f>B104/B$110</f>
        <v>0.28000000000000003</v>
      </c>
      <c r="C118" s="100">
        <f t="shared" ref="C118:G118" si="30">C104/C$110</f>
        <v>0.19230769230769232</v>
      </c>
      <c r="D118" s="100">
        <f t="shared" si="30"/>
        <v>0.16494845360824742</v>
      </c>
      <c r="E118" s="122">
        <f t="shared" si="30"/>
        <v>0.29444444444444445</v>
      </c>
      <c r="F118" s="122">
        <f t="shared" si="30"/>
        <v>0.4020100502512563</v>
      </c>
      <c r="G118" s="101">
        <f t="shared" si="30"/>
        <v>0.30018083182640143</v>
      </c>
      <c r="H118" s="262"/>
      <c r="I118" s="262"/>
      <c r="J118" s="262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  <c r="W118" s="262"/>
      <c r="X118" s="262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</row>
    <row r="119" spans="1:36" s="55" customFormat="1" ht="30" customHeight="1">
      <c r="A119" s="146" t="s">
        <v>180</v>
      </c>
      <c r="B119" s="100">
        <f t="shared" ref="B119:G123" si="31">B105/B$110</f>
        <v>0.16</v>
      </c>
      <c r="C119" s="100">
        <f t="shared" si="31"/>
        <v>0.23076923076923078</v>
      </c>
      <c r="D119" s="100">
        <f t="shared" si="31"/>
        <v>0.21649484536082475</v>
      </c>
      <c r="E119" s="268">
        <f t="shared" si="31"/>
        <v>0.14444444444444443</v>
      </c>
      <c r="F119" s="268">
        <f t="shared" si="31"/>
        <v>0.11055276381909548</v>
      </c>
      <c r="G119" s="101">
        <f t="shared" si="31"/>
        <v>0.15370705244122965</v>
      </c>
      <c r="H119" s="262"/>
      <c r="I119" s="262"/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  <c r="T119" s="262"/>
      <c r="U119" s="262"/>
      <c r="V119" s="262"/>
      <c r="W119" s="262"/>
      <c r="X119" s="262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</row>
    <row r="120" spans="1:36" s="55" customFormat="1" ht="30" customHeight="1">
      <c r="A120" s="146" t="s">
        <v>181</v>
      </c>
      <c r="B120" s="100">
        <f t="shared" si="31"/>
        <v>0.04</v>
      </c>
      <c r="C120" s="100">
        <f t="shared" si="31"/>
        <v>0.15384615384615385</v>
      </c>
      <c r="D120" s="100">
        <f t="shared" si="31"/>
        <v>0.13402061855670103</v>
      </c>
      <c r="E120" s="100">
        <f t="shared" si="31"/>
        <v>3.888888888888889E-2</v>
      </c>
      <c r="F120" s="100">
        <f t="shared" si="31"/>
        <v>4.5226130653266333E-2</v>
      </c>
      <c r="G120" s="101">
        <f t="shared" si="31"/>
        <v>6.8716094032549732E-2</v>
      </c>
      <c r="H120" s="262"/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  <c r="T120" s="262"/>
      <c r="U120" s="262"/>
      <c r="V120" s="262"/>
      <c r="W120" s="262"/>
      <c r="X120" s="262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</row>
    <row r="121" spans="1:36" s="55" customFormat="1" ht="30" customHeight="1">
      <c r="A121" s="146" t="s">
        <v>182</v>
      </c>
      <c r="B121" s="100">
        <f t="shared" si="31"/>
        <v>0.04</v>
      </c>
      <c r="C121" s="100">
        <f t="shared" si="31"/>
        <v>7.6923076923076927E-2</v>
      </c>
      <c r="D121" s="100">
        <f t="shared" si="31"/>
        <v>0.10309278350515463</v>
      </c>
      <c r="E121" s="268">
        <f t="shared" si="31"/>
        <v>0.12777777777777777</v>
      </c>
      <c r="F121" s="100">
        <f t="shared" si="31"/>
        <v>4.0201005025125629E-2</v>
      </c>
      <c r="G121" s="101">
        <f t="shared" si="31"/>
        <v>8.3182640144665462E-2</v>
      </c>
      <c r="H121" s="262"/>
      <c r="I121" s="262"/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  <c r="T121" s="262"/>
      <c r="U121" s="262"/>
      <c r="V121" s="262"/>
      <c r="W121" s="262"/>
      <c r="X121" s="262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</row>
    <row r="122" spans="1:36" s="55" customFormat="1" ht="30" customHeight="1">
      <c r="A122" s="146" t="s">
        <v>183</v>
      </c>
      <c r="B122" s="100">
        <f t="shared" si="31"/>
        <v>0.12</v>
      </c>
      <c r="C122" s="100">
        <f t="shared" si="31"/>
        <v>3.8461538461538464E-2</v>
      </c>
      <c r="D122" s="100">
        <f t="shared" si="31"/>
        <v>4.1237113402061855E-2</v>
      </c>
      <c r="E122" s="100">
        <f t="shared" si="31"/>
        <v>0.05</v>
      </c>
      <c r="F122" s="100">
        <f t="shared" si="31"/>
        <v>3.015075376884422E-2</v>
      </c>
      <c r="G122" s="101">
        <f t="shared" si="31"/>
        <v>4.3399638336347197E-2</v>
      </c>
      <c r="H122" s="262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  <c r="W122" s="262"/>
      <c r="X122" s="262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</row>
    <row r="123" spans="1:36" s="55" customFormat="1" ht="30" customHeight="1" thickBot="1">
      <c r="A123" s="147" t="s">
        <v>184</v>
      </c>
      <c r="B123" s="102">
        <f t="shared" si="31"/>
        <v>0.36</v>
      </c>
      <c r="C123" s="102">
        <f t="shared" si="31"/>
        <v>0.30769230769230771</v>
      </c>
      <c r="D123" s="102">
        <f t="shared" si="31"/>
        <v>0.34020618556701032</v>
      </c>
      <c r="E123" s="269">
        <f t="shared" si="31"/>
        <v>0.34444444444444444</v>
      </c>
      <c r="F123" s="269">
        <f t="shared" si="31"/>
        <v>0.37185929648241206</v>
      </c>
      <c r="G123" s="103">
        <f t="shared" si="31"/>
        <v>0.35081374321880648</v>
      </c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0"/>
      <c r="Z123" s="260"/>
      <c r="AA123" s="260"/>
      <c r="AB123" s="260"/>
      <c r="AC123" s="260"/>
      <c r="AD123" s="260"/>
      <c r="AE123" s="260"/>
      <c r="AF123" s="260"/>
      <c r="AG123" s="260"/>
      <c r="AH123" s="260"/>
      <c r="AI123" s="260"/>
      <c r="AJ123" s="260"/>
    </row>
    <row r="124" spans="1:36" ht="16.5" customHeight="1" thickTop="1">
      <c r="A124" s="262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</row>
    <row r="125" spans="1:36" ht="16.5" customHeight="1">
      <c r="A125" s="262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</row>
    <row r="126" spans="1:36" ht="16.5" customHeight="1">
      <c r="A126" s="262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  <c r="M126" s="262"/>
      <c r="N126" s="262"/>
      <c r="O126" s="262"/>
      <c r="P126" s="262"/>
      <c r="Q126" s="262"/>
      <c r="R126" s="262"/>
      <c r="S126" s="262"/>
      <c r="T126" s="262"/>
      <c r="U126" s="262"/>
      <c r="V126" s="262"/>
      <c r="W126" s="262"/>
      <c r="X126" s="262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</row>
    <row r="127" spans="1:36" ht="16.5" customHeight="1">
      <c r="A127" s="262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</row>
    <row r="128" spans="1:36" ht="16.5" customHeight="1">
      <c r="A128" s="262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2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</row>
    <row r="129" spans="1:36" ht="16.5" customHeight="1">
      <c r="A129" s="262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60"/>
    </row>
    <row r="130" spans="1:36" ht="16.5" customHeight="1">
      <c r="A130" s="262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  <c r="W130" s="262"/>
      <c r="X130" s="262"/>
      <c r="Y130" s="260"/>
      <c r="Z130" s="260"/>
      <c r="AA130" s="260"/>
      <c r="AB130" s="260"/>
      <c r="AC130" s="260"/>
      <c r="AD130" s="260"/>
      <c r="AE130" s="260"/>
      <c r="AF130" s="260"/>
      <c r="AG130" s="260"/>
      <c r="AH130" s="260"/>
      <c r="AI130" s="260"/>
      <c r="AJ130" s="260"/>
    </row>
    <row r="131" spans="1:36" ht="16.5" customHeight="1">
      <c r="A131" s="262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  <c r="P131" s="262"/>
      <c r="Q131" s="262"/>
      <c r="R131" s="262"/>
      <c r="S131" s="262"/>
      <c r="T131" s="262"/>
      <c r="U131" s="262"/>
      <c r="V131" s="262"/>
      <c r="W131" s="262"/>
      <c r="X131" s="262"/>
      <c r="Y131" s="260"/>
      <c r="Z131" s="260"/>
      <c r="AA131" s="260"/>
      <c r="AB131" s="260"/>
      <c r="AC131" s="260"/>
      <c r="AD131" s="260"/>
      <c r="AE131" s="260"/>
      <c r="AF131" s="260"/>
      <c r="AG131" s="260"/>
      <c r="AH131" s="260"/>
      <c r="AI131" s="260"/>
      <c r="AJ131" s="260"/>
    </row>
    <row r="132" spans="1:36" ht="16.5" customHeight="1">
      <c r="A132" s="262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  <c r="P132" s="262"/>
      <c r="Q132" s="262"/>
      <c r="R132" s="262"/>
      <c r="S132" s="262"/>
      <c r="T132" s="262"/>
      <c r="U132" s="262"/>
      <c r="V132" s="262"/>
      <c r="W132" s="262"/>
      <c r="X132" s="262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</row>
    <row r="133" spans="1:36" ht="16.5" customHeight="1">
      <c r="A133" s="262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  <c r="P133" s="262"/>
      <c r="Q133" s="262"/>
      <c r="R133" s="262"/>
      <c r="S133" s="262"/>
      <c r="T133" s="262"/>
      <c r="U133" s="262"/>
      <c r="V133" s="262"/>
      <c r="W133" s="262"/>
      <c r="X133" s="262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</row>
    <row r="134" spans="1:36" ht="16.5" customHeight="1">
      <c r="A134" s="262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0"/>
      <c r="Z134" s="260"/>
      <c r="AA134" s="260"/>
      <c r="AB134" s="260"/>
      <c r="AC134" s="260"/>
      <c r="AD134" s="260"/>
      <c r="AE134" s="260"/>
      <c r="AF134" s="260"/>
      <c r="AG134" s="260"/>
      <c r="AH134" s="260"/>
      <c r="AI134" s="260"/>
      <c r="AJ134" s="260"/>
    </row>
    <row r="135" spans="1:36" ht="16.5" customHeight="1">
      <c r="A135" s="262"/>
      <c r="B135" s="262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262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</row>
    <row r="136" spans="1:36" ht="16.5" customHeight="1">
      <c r="A136" s="262"/>
      <c r="B136" s="262"/>
      <c r="C136" s="262"/>
      <c r="D136" s="262"/>
      <c r="E136" s="262"/>
      <c r="F136" s="262"/>
      <c r="G136" s="262"/>
      <c r="H136" s="262"/>
      <c r="I136" s="262"/>
      <c r="J136" s="262"/>
      <c r="K136" s="262"/>
      <c r="L136" s="262"/>
      <c r="M136" s="262"/>
      <c r="N136" s="262"/>
      <c r="O136" s="262"/>
      <c r="P136" s="262"/>
      <c r="Q136" s="262"/>
      <c r="R136" s="262"/>
      <c r="S136" s="262"/>
      <c r="T136" s="262"/>
      <c r="U136" s="262"/>
      <c r="V136" s="262"/>
      <c r="W136" s="262"/>
      <c r="X136" s="262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</row>
    <row r="137" spans="1:36" ht="16.5" customHeight="1">
      <c r="A137" s="262"/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  <c r="N137" s="262"/>
      <c r="O137" s="262"/>
      <c r="P137" s="262"/>
      <c r="Q137" s="262"/>
      <c r="R137" s="262"/>
      <c r="S137" s="262"/>
      <c r="T137" s="262"/>
      <c r="U137" s="262"/>
      <c r="V137" s="262"/>
      <c r="W137" s="262"/>
      <c r="X137" s="262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</row>
    <row r="138" spans="1:36" ht="16.5" customHeight="1">
      <c r="A138" s="262"/>
      <c r="B138" s="262"/>
      <c r="C138" s="262"/>
      <c r="D138" s="262"/>
      <c r="E138" s="262"/>
      <c r="F138" s="262"/>
      <c r="G138" s="262"/>
      <c r="H138" s="262"/>
      <c r="I138" s="262"/>
      <c r="J138" s="262"/>
      <c r="K138" s="262"/>
      <c r="L138" s="262"/>
      <c r="M138" s="262"/>
      <c r="N138" s="262"/>
      <c r="O138" s="262"/>
      <c r="P138" s="262"/>
      <c r="Q138" s="262"/>
      <c r="R138" s="262"/>
      <c r="S138" s="262"/>
      <c r="T138" s="262"/>
      <c r="U138" s="262"/>
      <c r="V138" s="262"/>
      <c r="W138" s="262"/>
      <c r="X138" s="262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</row>
    <row r="139" spans="1:36" ht="16.5" customHeight="1">
      <c r="A139" s="262"/>
      <c r="B139" s="262"/>
      <c r="C139" s="262"/>
      <c r="D139" s="262"/>
      <c r="E139" s="262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262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</row>
    <row r="140" spans="1:36" ht="16.5" customHeight="1">
      <c r="A140" s="262"/>
      <c r="B140" s="262"/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2"/>
      <c r="W140" s="262"/>
      <c r="X140" s="262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</row>
    <row r="141" spans="1:36" ht="16.5" customHeight="1">
      <c r="A141" s="262"/>
      <c r="B141" s="262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  <c r="N141" s="262"/>
      <c r="O141" s="262"/>
      <c r="P141" s="262"/>
      <c r="Q141" s="262"/>
      <c r="R141" s="262"/>
      <c r="S141" s="262"/>
      <c r="T141" s="262"/>
      <c r="U141" s="262"/>
      <c r="V141" s="262"/>
      <c r="W141" s="262"/>
      <c r="X141" s="262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</row>
    <row r="142" spans="1:36" ht="16.5" customHeight="1">
      <c r="A142" s="262"/>
      <c r="B142" s="262"/>
      <c r="C142" s="262"/>
      <c r="D142" s="262"/>
      <c r="E142" s="262"/>
      <c r="F142" s="262"/>
      <c r="G142" s="262"/>
      <c r="H142" s="262"/>
      <c r="I142" s="262"/>
      <c r="J142" s="262"/>
      <c r="K142" s="262"/>
      <c r="L142" s="262"/>
      <c r="M142" s="262"/>
      <c r="N142" s="262"/>
      <c r="O142" s="262"/>
      <c r="P142" s="262"/>
      <c r="Q142" s="262"/>
      <c r="R142" s="262"/>
      <c r="S142" s="262"/>
      <c r="T142" s="262"/>
      <c r="U142" s="262"/>
      <c r="V142" s="262"/>
      <c r="W142" s="262"/>
      <c r="X142" s="262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</row>
    <row r="143" spans="1:36" ht="16.5" customHeight="1">
      <c r="A143" s="262"/>
      <c r="B143" s="262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</row>
    <row r="144" spans="1:36" ht="16.5" customHeight="1">
      <c r="A144" s="262"/>
      <c r="B144" s="262"/>
      <c r="C144" s="262"/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0"/>
      <c r="Z144" s="260"/>
      <c r="AA144" s="260"/>
      <c r="AB144" s="260"/>
      <c r="AC144" s="260"/>
      <c r="AD144" s="260"/>
      <c r="AE144" s="260"/>
      <c r="AF144" s="260"/>
      <c r="AG144" s="260"/>
      <c r="AH144" s="260"/>
      <c r="AI144" s="260"/>
      <c r="AJ144" s="260"/>
    </row>
    <row r="145" spans="1:36" ht="16.5" customHeight="1">
      <c r="A145" s="262"/>
      <c r="B145" s="262"/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</row>
    <row r="146" spans="1:36" ht="16.5" customHeight="1">
      <c r="A146" s="262"/>
      <c r="B146" s="262"/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</row>
    <row r="147" spans="1:36" ht="16.5" customHeight="1">
      <c r="A147" s="262"/>
      <c r="B147" s="262"/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</row>
    <row r="148" spans="1:36" ht="16.5" customHeight="1">
      <c r="A148" s="262"/>
      <c r="B148" s="262"/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</row>
    <row r="149" spans="1:36" ht="16.5" customHeight="1">
      <c r="A149" s="262"/>
      <c r="B149" s="262"/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</row>
    <row r="150" spans="1:36" ht="16.5" customHeight="1">
      <c r="A150" s="262"/>
      <c r="B150" s="262"/>
      <c r="C150" s="262"/>
      <c r="D150" s="262"/>
      <c r="E150" s="262"/>
      <c r="F150" s="262"/>
      <c r="G150" s="262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</row>
    <row r="151" spans="1:36" ht="16.5" customHeight="1">
      <c r="A151" s="262"/>
      <c r="B151" s="262"/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</row>
    <row r="152" spans="1:36" ht="16.5" customHeight="1">
      <c r="A152" s="262"/>
      <c r="B152" s="262"/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</row>
    <row r="153" spans="1:36" ht="16.5" customHeight="1">
      <c r="A153" s="262"/>
      <c r="B153" s="262"/>
      <c r="C153" s="262"/>
      <c r="D153" s="262"/>
      <c r="E153" s="262"/>
      <c r="F153" s="262"/>
      <c r="G153" s="262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0"/>
      <c r="Z153" s="260"/>
      <c r="AA153" s="260"/>
      <c r="AB153" s="260"/>
      <c r="AC153" s="260"/>
      <c r="AD153" s="260"/>
      <c r="AE153" s="260"/>
      <c r="AF153" s="260"/>
      <c r="AG153" s="260"/>
      <c r="AH153" s="260"/>
      <c r="AI153" s="260"/>
      <c r="AJ153" s="260"/>
    </row>
    <row r="154" spans="1:36" ht="16.5" customHeight="1">
      <c r="A154" s="262"/>
      <c r="B154" s="262"/>
      <c r="C154" s="262"/>
      <c r="D154" s="262"/>
      <c r="E154" s="262"/>
      <c r="F154" s="262"/>
      <c r="G154" s="262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0"/>
      <c r="Z154" s="260"/>
      <c r="AA154" s="260"/>
      <c r="AB154" s="260"/>
      <c r="AC154" s="260"/>
      <c r="AD154" s="260"/>
      <c r="AE154" s="260"/>
      <c r="AF154" s="260"/>
      <c r="AG154" s="260"/>
      <c r="AH154" s="260"/>
      <c r="AI154" s="260"/>
      <c r="AJ154" s="260"/>
    </row>
    <row r="155" spans="1:36" ht="16.5" customHeight="1">
      <c r="A155" s="262"/>
      <c r="B155" s="262"/>
      <c r="C155" s="262"/>
      <c r="D155" s="262"/>
      <c r="E155" s="262"/>
      <c r="F155" s="262"/>
      <c r="G155" s="262"/>
      <c r="H155" s="262"/>
      <c r="I155" s="262"/>
      <c r="J155" s="262"/>
      <c r="K155" s="262"/>
      <c r="L155" s="262"/>
      <c r="M155" s="262"/>
      <c r="N155" s="262"/>
      <c r="O155" s="262"/>
      <c r="P155" s="262"/>
      <c r="Q155" s="262"/>
      <c r="R155" s="262"/>
      <c r="S155" s="262"/>
      <c r="T155" s="262"/>
      <c r="U155" s="262"/>
      <c r="V155" s="262"/>
      <c r="W155" s="262"/>
      <c r="X155" s="262"/>
      <c r="Y155" s="260"/>
      <c r="Z155" s="260"/>
      <c r="AA155" s="260"/>
      <c r="AB155" s="260"/>
      <c r="AC155" s="260"/>
      <c r="AD155" s="260"/>
      <c r="AE155" s="260"/>
      <c r="AF155" s="260"/>
      <c r="AG155" s="260"/>
      <c r="AH155" s="260"/>
      <c r="AI155" s="260"/>
      <c r="AJ155" s="260"/>
    </row>
    <row r="156" spans="1:36" ht="16.5" customHeight="1">
      <c r="A156" s="262"/>
      <c r="B156" s="262"/>
      <c r="C156" s="262"/>
      <c r="D156" s="262"/>
      <c r="E156" s="262"/>
      <c r="F156" s="262"/>
      <c r="G156" s="262"/>
      <c r="H156" s="262"/>
      <c r="I156" s="262"/>
      <c r="J156" s="262"/>
      <c r="K156" s="262"/>
      <c r="L156" s="262"/>
      <c r="M156" s="262"/>
      <c r="N156" s="262"/>
      <c r="O156" s="262"/>
      <c r="P156" s="262"/>
      <c r="Q156" s="262"/>
      <c r="R156" s="262"/>
      <c r="S156" s="262"/>
      <c r="T156" s="262"/>
      <c r="U156" s="262"/>
      <c r="V156" s="262"/>
      <c r="W156" s="262"/>
      <c r="X156" s="262"/>
      <c r="Y156" s="260"/>
      <c r="Z156" s="260"/>
      <c r="AA156" s="260"/>
      <c r="AB156" s="260"/>
      <c r="AC156" s="260"/>
      <c r="AD156" s="260"/>
      <c r="AE156" s="260"/>
      <c r="AF156" s="260"/>
      <c r="AG156" s="260"/>
      <c r="AH156" s="260"/>
      <c r="AI156" s="260"/>
      <c r="AJ156" s="260"/>
    </row>
    <row r="157" spans="1:36" ht="16.5" customHeight="1">
      <c r="A157" s="262"/>
      <c r="B157" s="262"/>
      <c r="C157" s="262"/>
      <c r="D157" s="262"/>
      <c r="E157" s="262"/>
      <c r="F157" s="262"/>
      <c r="G157" s="262"/>
      <c r="H157" s="262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0"/>
      <c r="Z157" s="260"/>
      <c r="AA157" s="260"/>
      <c r="AB157" s="260"/>
      <c r="AC157" s="260"/>
      <c r="AD157" s="260"/>
      <c r="AE157" s="260"/>
      <c r="AF157" s="260"/>
      <c r="AG157" s="260"/>
      <c r="AH157" s="260"/>
      <c r="AI157" s="260"/>
      <c r="AJ157" s="260"/>
    </row>
    <row r="158" spans="1:36" ht="16.5" customHeight="1">
      <c r="A158" s="262"/>
      <c r="B158" s="262"/>
      <c r="C158" s="262"/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262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</row>
    <row r="159" spans="1:36" ht="16.5" customHeight="1">
      <c r="A159" s="262"/>
      <c r="B159" s="262"/>
      <c r="C159" s="262"/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</row>
    <row r="160" spans="1:36" ht="16.5" customHeight="1">
      <c r="A160" s="262"/>
      <c r="B160" s="262"/>
      <c r="C160" s="262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</row>
    <row r="161" spans="1:36" ht="16.5" customHeight="1">
      <c r="A161" s="262"/>
      <c r="B161" s="262"/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0"/>
      <c r="Z161" s="260"/>
      <c r="AA161" s="260"/>
      <c r="AB161" s="260"/>
      <c r="AC161" s="260"/>
      <c r="AD161" s="260"/>
      <c r="AE161" s="260"/>
      <c r="AF161" s="260"/>
      <c r="AG161" s="260"/>
      <c r="AH161" s="260"/>
      <c r="AI161" s="260"/>
      <c r="AJ161" s="260"/>
    </row>
    <row r="162" spans="1:36" ht="16.5" customHeight="1">
      <c r="A162" s="262"/>
      <c r="B162" s="262"/>
      <c r="C162" s="262"/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</row>
    <row r="163" spans="1:36" ht="16.5" customHeight="1">
      <c r="A163" s="262"/>
      <c r="B163" s="262"/>
      <c r="C163" s="262"/>
      <c r="D163" s="262"/>
      <c r="E163" s="262"/>
      <c r="F163" s="262"/>
      <c r="G163" s="262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0"/>
      <c r="Z163" s="260"/>
      <c r="AA163" s="260"/>
      <c r="AB163" s="260"/>
      <c r="AC163" s="260"/>
      <c r="AD163" s="260"/>
      <c r="AE163" s="260"/>
      <c r="AF163" s="260"/>
      <c r="AG163" s="260"/>
      <c r="AH163" s="260"/>
      <c r="AI163" s="260"/>
      <c r="AJ163" s="260"/>
    </row>
    <row r="164" spans="1:36" ht="16.5" customHeight="1">
      <c r="A164" s="262"/>
      <c r="B164" s="262"/>
      <c r="C164" s="262"/>
      <c r="D164" s="262"/>
      <c r="E164" s="262"/>
      <c r="F164" s="262"/>
      <c r="G164" s="262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0"/>
      <c r="Z164" s="260"/>
      <c r="AA164" s="260"/>
      <c r="AB164" s="260"/>
      <c r="AC164" s="260"/>
      <c r="AD164" s="260"/>
      <c r="AE164" s="260"/>
      <c r="AF164" s="260"/>
      <c r="AG164" s="260"/>
      <c r="AH164" s="260"/>
      <c r="AI164" s="260"/>
      <c r="AJ164" s="260"/>
    </row>
    <row r="165" spans="1:36" ht="16.5" customHeight="1">
      <c r="A165" s="262"/>
      <c r="B165" s="262"/>
      <c r="C165" s="262"/>
      <c r="D165" s="262"/>
      <c r="E165" s="262"/>
      <c r="F165" s="262"/>
      <c r="G165" s="262"/>
      <c r="H165" s="262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0"/>
      <c r="Z165" s="260"/>
      <c r="AA165" s="260"/>
      <c r="AB165" s="260"/>
      <c r="AC165" s="260"/>
      <c r="AD165" s="260"/>
      <c r="AE165" s="260"/>
      <c r="AF165" s="260"/>
      <c r="AG165" s="260"/>
      <c r="AH165" s="260"/>
      <c r="AI165" s="260"/>
      <c r="AJ165" s="260"/>
    </row>
    <row r="166" spans="1:36" ht="16.5" customHeight="1">
      <c r="A166" s="262"/>
      <c r="B166" s="262"/>
      <c r="C166" s="262"/>
      <c r="D166" s="262"/>
      <c r="E166" s="262"/>
      <c r="F166" s="262"/>
      <c r="G166" s="262"/>
      <c r="H166" s="262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0"/>
      <c r="Z166" s="260"/>
      <c r="AA166" s="260"/>
      <c r="AB166" s="260"/>
      <c r="AC166" s="260"/>
      <c r="AD166" s="260"/>
      <c r="AE166" s="260"/>
      <c r="AF166" s="260"/>
      <c r="AG166" s="260"/>
      <c r="AH166" s="260"/>
      <c r="AI166" s="260"/>
      <c r="AJ166" s="260"/>
    </row>
    <row r="167" spans="1:36" ht="16.5" customHeight="1">
      <c r="A167" s="262"/>
      <c r="B167" s="262"/>
      <c r="C167" s="262"/>
      <c r="D167" s="262"/>
      <c r="E167" s="262"/>
      <c r="F167" s="262"/>
      <c r="G167" s="262"/>
      <c r="H167" s="262"/>
      <c r="I167" s="262"/>
      <c r="J167" s="262"/>
      <c r="K167" s="262"/>
      <c r="L167" s="262"/>
      <c r="M167" s="262"/>
      <c r="N167" s="262"/>
      <c r="O167" s="262"/>
      <c r="P167" s="262"/>
      <c r="Q167" s="262"/>
      <c r="R167" s="262"/>
      <c r="S167" s="262"/>
      <c r="T167" s="262"/>
      <c r="U167" s="262"/>
      <c r="V167" s="262"/>
      <c r="W167" s="262"/>
      <c r="X167" s="262"/>
      <c r="Y167" s="260"/>
      <c r="Z167" s="260"/>
      <c r="AA167" s="260"/>
      <c r="AB167" s="260"/>
      <c r="AC167" s="260"/>
      <c r="AD167" s="260"/>
      <c r="AE167" s="260"/>
      <c r="AF167" s="260"/>
      <c r="AG167" s="260"/>
      <c r="AH167" s="260"/>
      <c r="AI167" s="260"/>
      <c r="AJ167" s="260"/>
    </row>
    <row r="168" spans="1:36" ht="16.5" customHeight="1">
      <c r="A168" s="262"/>
      <c r="B168" s="262"/>
      <c r="C168" s="262"/>
      <c r="D168" s="262"/>
      <c r="E168" s="262"/>
      <c r="F168" s="262"/>
      <c r="G168" s="262"/>
      <c r="H168" s="262"/>
      <c r="I168" s="262"/>
      <c r="J168" s="262"/>
      <c r="K168" s="262"/>
      <c r="L168" s="262"/>
      <c r="M168" s="262"/>
      <c r="N168" s="262"/>
      <c r="O168" s="262"/>
      <c r="P168" s="262"/>
      <c r="Q168" s="262"/>
      <c r="R168" s="262"/>
      <c r="S168" s="262"/>
      <c r="T168" s="262"/>
      <c r="U168" s="262"/>
      <c r="V168" s="262"/>
      <c r="W168" s="262"/>
      <c r="X168" s="262"/>
      <c r="Y168" s="260"/>
      <c r="Z168" s="260"/>
      <c r="AA168" s="260"/>
      <c r="AB168" s="260"/>
      <c r="AC168" s="260"/>
      <c r="AD168" s="260"/>
      <c r="AE168" s="260"/>
      <c r="AF168" s="260"/>
      <c r="AG168" s="260"/>
      <c r="AH168" s="260"/>
      <c r="AI168" s="260"/>
      <c r="AJ168" s="260"/>
    </row>
    <row r="169" spans="1:36" ht="16.5" customHeight="1">
      <c r="A169" s="262"/>
      <c r="B169" s="262"/>
      <c r="C169" s="262"/>
      <c r="D169" s="262"/>
      <c r="E169" s="262"/>
      <c r="F169" s="262"/>
      <c r="G169" s="262"/>
      <c r="H169" s="262"/>
      <c r="I169" s="262"/>
      <c r="J169" s="262"/>
      <c r="K169" s="262"/>
      <c r="L169" s="262"/>
      <c r="M169" s="262"/>
      <c r="N169" s="262"/>
      <c r="O169" s="262"/>
      <c r="P169" s="262"/>
      <c r="Q169" s="262"/>
      <c r="R169" s="262"/>
      <c r="S169" s="262"/>
      <c r="T169" s="262"/>
      <c r="U169" s="262"/>
      <c r="V169" s="262"/>
      <c r="W169" s="262"/>
      <c r="X169" s="262"/>
      <c r="Y169" s="260"/>
      <c r="Z169" s="260"/>
      <c r="AA169" s="260"/>
      <c r="AB169" s="260"/>
      <c r="AC169" s="260"/>
      <c r="AD169" s="260"/>
      <c r="AE169" s="260"/>
      <c r="AF169" s="260"/>
      <c r="AG169" s="260"/>
      <c r="AH169" s="260"/>
      <c r="AI169" s="260"/>
      <c r="AJ169" s="260"/>
    </row>
    <row r="170" spans="1:36" ht="16.5" customHeight="1">
      <c r="A170" s="262"/>
      <c r="B170" s="262"/>
      <c r="C170" s="262"/>
      <c r="D170" s="262"/>
      <c r="E170" s="262"/>
      <c r="F170" s="262"/>
      <c r="G170" s="262"/>
      <c r="H170" s="262"/>
      <c r="I170" s="262"/>
      <c r="J170" s="262"/>
      <c r="K170" s="262"/>
      <c r="L170" s="262"/>
      <c r="M170" s="262"/>
      <c r="N170" s="262"/>
      <c r="O170" s="262"/>
      <c r="P170" s="262"/>
      <c r="Q170" s="262"/>
      <c r="R170" s="262"/>
      <c r="S170" s="262"/>
      <c r="T170" s="262"/>
      <c r="U170" s="262"/>
      <c r="V170" s="262"/>
      <c r="W170" s="262"/>
      <c r="X170" s="262"/>
      <c r="Y170" s="260"/>
      <c r="Z170" s="260"/>
      <c r="AA170" s="260"/>
      <c r="AB170" s="260"/>
      <c r="AC170" s="260"/>
      <c r="AD170" s="260"/>
      <c r="AE170" s="260"/>
      <c r="AF170" s="260"/>
      <c r="AG170" s="260"/>
      <c r="AH170" s="260"/>
      <c r="AI170" s="260"/>
      <c r="AJ170" s="260"/>
    </row>
    <row r="171" spans="1:36" ht="16.5" customHeight="1">
      <c r="A171" s="262"/>
      <c r="B171" s="262"/>
      <c r="C171" s="262"/>
      <c r="D171" s="262"/>
      <c r="E171" s="262"/>
      <c r="F171" s="262"/>
      <c r="G171" s="262"/>
      <c r="H171" s="262"/>
      <c r="I171" s="262"/>
      <c r="J171" s="262"/>
      <c r="K171" s="262"/>
      <c r="L171" s="262"/>
      <c r="M171" s="262"/>
      <c r="N171" s="262"/>
      <c r="O171" s="262"/>
      <c r="P171" s="262"/>
      <c r="Q171" s="262"/>
      <c r="R171" s="262"/>
      <c r="S171" s="262"/>
      <c r="T171" s="262"/>
      <c r="U171" s="262"/>
      <c r="V171" s="262"/>
      <c r="W171" s="262"/>
      <c r="X171" s="262"/>
      <c r="Y171" s="260"/>
      <c r="Z171" s="260"/>
      <c r="AA171" s="260"/>
      <c r="AB171" s="260"/>
      <c r="AC171" s="260"/>
      <c r="AD171" s="260"/>
      <c r="AE171" s="260"/>
      <c r="AF171" s="260"/>
      <c r="AG171" s="260"/>
      <c r="AH171" s="260"/>
      <c r="AI171" s="260"/>
      <c r="AJ171" s="260"/>
    </row>
    <row r="172" spans="1:36" ht="16.5" customHeight="1">
      <c r="A172" s="262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  <c r="M172" s="262"/>
      <c r="N172" s="262"/>
      <c r="O172" s="262"/>
      <c r="P172" s="262"/>
      <c r="Q172" s="262"/>
      <c r="R172" s="262"/>
      <c r="S172" s="262"/>
      <c r="T172" s="262"/>
      <c r="U172" s="262"/>
      <c r="V172" s="262"/>
      <c r="W172" s="262"/>
      <c r="X172" s="262"/>
      <c r="Y172" s="260"/>
      <c r="Z172" s="260"/>
      <c r="AA172" s="260"/>
      <c r="AB172" s="260"/>
      <c r="AC172" s="260"/>
      <c r="AD172" s="260"/>
      <c r="AE172" s="260"/>
      <c r="AF172" s="260"/>
      <c r="AG172" s="260"/>
      <c r="AH172" s="260"/>
      <c r="AI172" s="260"/>
      <c r="AJ172" s="260"/>
    </row>
    <row r="173" spans="1:36" ht="16.5" customHeight="1">
      <c r="A173" s="262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  <c r="M173" s="262"/>
      <c r="N173" s="262"/>
      <c r="O173" s="262"/>
      <c r="P173" s="262"/>
      <c r="Q173" s="262"/>
      <c r="R173" s="262"/>
      <c r="S173" s="262"/>
      <c r="T173" s="262"/>
      <c r="U173" s="262"/>
      <c r="V173" s="262"/>
      <c r="W173" s="262"/>
      <c r="X173" s="262"/>
      <c r="Y173" s="260"/>
      <c r="Z173" s="260"/>
      <c r="AA173" s="260"/>
      <c r="AB173" s="260"/>
      <c r="AC173" s="260"/>
      <c r="AD173" s="260"/>
      <c r="AE173" s="260"/>
      <c r="AF173" s="260"/>
      <c r="AG173" s="260"/>
      <c r="AH173" s="260"/>
      <c r="AI173" s="260"/>
      <c r="AJ173" s="260"/>
    </row>
    <row r="174" spans="1:36" ht="16.5" customHeight="1">
      <c r="A174" s="262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262"/>
      <c r="W174" s="262"/>
      <c r="X174" s="262"/>
      <c r="Y174" s="260"/>
      <c r="Z174" s="260"/>
      <c r="AA174" s="260"/>
      <c r="AB174" s="260"/>
      <c r="AC174" s="260"/>
      <c r="AD174" s="260"/>
      <c r="AE174" s="260"/>
      <c r="AF174" s="260"/>
      <c r="AG174" s="260"/>
      <c r="AH174" s="260"/>
      <c r="AI174" s="260"/>
      <c r="AJ174" s="260"/>
    </row>
    <row r="175" spans="1:36" ht="16.5" customHeight="1">
      <c r="A175" s="262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  <c r="M175" s="262"/>
      <c r="N175" s="262"/>
      <c r="O175" s="262"/>
      <c r="P175" s="262"/>
      <c r="Q175" s="262"/>
      <c r="R175" s="262"/>
      <c r="S175" s="262"/>
      <c r="T175" s="262"/>
      <c r="U175" s="262"/>
      <c r="V175" s="262"/>
      <c r="W175" s="262"/>
      <c r="X175" s="262"/>
      <c r="Y175" s="260"/>
      <c r="Z175" s="260"/>
      <c r="AA175" s="260"/>
      <c r="AB175" s="260"/>
      <c r="AC175" s="260"/>
      <c r="AD175" s="260"/>
      <c r="AE175" s="260"/>
      <c r="AF175" s="260"/>
      <c r="AG175" s="260"/>
      <c r="AH175" s="260"/>
      <c r="AI175" s="260"/>
      <c r="AJ175" s="260"/>
    </row>
    <row r="176" spans="1:36" ht="16.5" customHeight="1">
      <c r="A176" s="262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  <c r="M176" s="262"/>
      <c r="N176" s="262"/>
      <c r="O176" s="262"/>
      <c r="P176" s="262"/>
      <c r="Q176" s="262"/>
      <c r="R176" s="262"/>
      <c r="S176" s="262"/>
      <c r="T176" s="262"/>
      <c r="U176" s="262"/>
      <c r="V176" s="262"/>
      <c r="W176" s="262"/>
      <c r="X176" s="262"/>
      <c r="Y176" s="260"/>
      <c r="Z176" s="260"/>
      <c r="AA176" s="260"/>
      <c r="AB176" s="260"/>
      <c r="AC176" s="260"/>
      <c r="AD176" s="260"/>
      <c r="AE176" s="260"/>
      <c r="AF176" s="260"/>
      <c r="AG176" s="260"/>
      <c r="AH176" s="260"/>
      <c r="AI176" s="260"/>
      <c r="AJ176" s="260"/>
    </row>
    <row r="177" spans="1:36" ht="16.5" customHeight="1">
      <c r="A177" s="262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  <c r="M177" s="262"/>
      <c r="N177" s="262"/>
      <c r="O177" s="262"/>
      <c r="P177" s="262"/>
      <c r="Q177" s="262"/>
      <c r="R177" s="262"/>
      <c r="S177" s="262"/>
      <c r="T177" s="262"/>
      <c r="U177" s="262"/>
      <c r="V177" s="262"/>
      <c r="W177" s="262"/>
      <c r="X177" s="262"/>
      <c r="Y177" s="260"/>
      <c r="Z177" s="260"/>
      <c r="AA177" s="260"/>
      <c r="AB177" s="260"/>
      <c r="AC177" s="260"/>
      <c r="AD177" s="260"/>
      <c r="AE177" s="260"/>
      <c r="AF177" s="260"/>
      <c r="AG177" s="260"/>
      <c r="AH177" s="260"/>
      <c r="AI177" s="260"/>
      <c r="AJ177" s="260"/>
    </row>
    <row r="178" spans="1:36" ht="16.5" customHeight="1">
      <c r="A178" s="262"/>
      <c r="B178" s="262"/>
      <c r="C178" s="262"/>
      <c r="D178" s="262"/>
      <c r="E178" s="262"/>
      <c r="F178" s="262"/>
      <c r="G178" s="262"/>
      <c r="H178" s="262"/>
      <c r="I178" s="262"/>
      <c r="J178" s="262"/>
      <c r="K178" s="262"/>
      <c r="L178" s="262"/>
      <c r="M178" s="262"/>
      <c r="N178" s="262"/>
      <c r="O178" s="262"/>
      <c r="P178" s="262"/>
      <c r="Q178" s="262"/>
      <c r="R178" s="262"/>
      <c r="S178" s="262"/>
      <c r="T178" s="262"/>
      <c r="U178" s="262"/>
      <c r="V178" s="262"/>
      <c r="W178" s="262"/>
      <c r="X178" s="262"/>
      <c r="Y178" s="260"/>
      <c r="Z178" s="260"/>
      <c r="AA178" s="260"/>
      <c r="AB178" s="260"/>
      <c r="AC178" s="260"/>
      <c r="AD178" s="260"/>
      <c r="AE178" s="260"/>
      <c r="AF178" s="260"/>
      <c r="AG178" s="260"/>
      <c r="AH178" s="260"/>
      <c r="AI178" s="260"/>
      <c r="AJ178" s="260"/>
    </row>
    <row r="179" spans="1:36" ht="16.5" customHeight="1">
      <c r="A179" s="262"/>
      <c r="B179" s="262"/>
      <c r="C179" s="262"/>
      <c r="D179" s="262"/>
      <c r="E179" s="262"/>
      <c r="F179" s="262"/>
      <c r="G179" s="262"/>
      <c r="H179" s="262"/>
      <c r="I179" s="262"/>
      <c r="J179" s="262"/>
      <c r="K179" s="262"/>
      <c r="L179" s="262"/>
      <c r="M179" s="262"/>
      <c r="N179" s="262"/>
      <c r="O179" s="262"/>
      <c r="P179" s="262"/>
      <c r="Q179" s="262"/>
      <c r="R179" s="262"/>
      <c r="S179" s="262"/>
      <c r="T179" s="262"/>
      <c r="U179" s="262"/>
      <c r="V179" s="262"/>
      <c r="W179" s="262"/>
      <c r="X179" s="262"/>
      <c r="Y179" s="260"/>
      <c r="Z179" s="260"/>
      <c r="AA179" s="260"/>
      <c r="AB179" s="260"/>
      <c r="AC179" s="260"/>
      <c r="AD179" s="260"/>
      <c r="AE179" s="260"/>
      <c r="AF179" s="260"/>
      <c r="AG179" s="260"/>
      <c r="AH179" s="260"/>
      <c r="AI179" s="260"/>
      <c r="AJ179" s="260"/>
    </row>
    <row r="180" spans="1:36" ht="16.5" customHeight="1">
      <c r="A180" s="262"/>
      <c r="B180" s="262"/>
      <c r="C180" s="262"/>
      <c r="D180" s="262"/>
      <c r="E180" s="262"/>
      <c r="F180" s="262"/>
      <c r="G180" s="262"/>
      <c r="H180" s="262"/>
      <c r="I180" s="262"/>
      <c r="J180" s="262"/>
      <c r="K180" s="262"/>
      <c r="L180" s="262"/>
      <c r="M180" s="262"/>
      <c r="N180" s="262"/>
      <c r="O180" s="262"/>
      <c r="P180" s="262"/>
      <c r="Q180" s="262"/>
      <c r="R180" s="262"/>
      <c r="S180" s="262"/>
      <c r="T180" s="262"/>
      <c r="U180" s="262"/>
      <c r="V180" s="262"/>
      <c r="W180" s="262"/>
      <c r="X180" s="262"/>
      <c r="Y180" s="260"/>
      <c r="Z180" s="260"/>
      <c r="AA180" s="260"/>
      <c r="AB180" s="260"/>
      <c r="AC180" s="260"/>
      <c r="AD180" s="260"/>
      <c r="AE180" s="260"/>
      <c r="AF180" s="260"/>
      <c r="AG180" s="260"/>
      <c r="AH180" s="260"/>
      <c r="AI180" s="260"/>
      <c r="AJ180" s="260"/>
    </row>
    <row r="181" spans="1:36" ht="16.5" customHeight="1">
      <c r="A181" s="262"/>
      <c r="B181" s="262"/>
      <c r="C181" s="262"/>
      <c r="D181" s="262"/>
      <c r="E181" s="262"/>
      <c r="F181" s="262"/>
      <c r="G181" s="262"/>
      <c r="H181" s="262"/>
      <c r="I181" s="262"/>
      <c r="J181" s="262"/>
      <c r="K181" s="262"/>
      <c r="L181" s="262"/>
      <c r="M181" s="262"/>
      <c r="N181" s="262"/>
      <c r="O181" s="262"/>
      <c r="P181" s="262"/>
      <c r="Q181" s="262"/>
      <c r="R181" s="262"/>
      <c r="S181" s="262"/>
      <c r="T181" s="262"/>
      <c r="U181" s="262"/>
      <c r="V181" s="262"/>
      <c r="W181" s="262"/>
      <c r="X181" s="262"/>
      <c r="Y181" s="260"/>
      <c r="Z181" s="260"/>
      <c r="AA181" s="260"/>
      <c r="AB181" s="260"/>
      <c r="AC181" s="260"/>
      <c r="AD181" s="260"/>
      <c r="AE181" s="260"/>
      <c r="AF181" s="260"/>
      <c r="AG181" s="260"/>
      <c r="AH181" s="260"/>
      <c r="AI181" s="260"/>
      <c r="AJ181" s="260"/>
    </row>
    <row r="182" spans="1:36" ht="16.5" customHeight="1">
      <c r="A182" s="262"/>
      <c r="B182" s="262"/>
      <c r="C182" s="262"/>
      <c r="D182" s="262"/>
      <c r="E182" s="262"/>
      <c r="F182" s="262"/>
      <c r="G182" s="262"/>
      <c r="H182" s="262"/>
      <c r="I182" s="262"/>
      <c r="J182" s="262"/>
      <c r="K182" s="262"/>
      <c r="L182" s="262"/>
      <c r="M182" s="262"/>
      <c r="N182" s="262"/>
      <c r="O182" s="262"/>
      <c r="P182" s="262"/>
      <c r="Q182" s="262"/>
      <c r="R182" s="262"/>
      <c r="S182" s="262"/>
      <c r="T182" s="262"/>
      <c r="U182" s="262"/>
      <c r="V182" s="262"/>
      <c r="W182" s="262"/>
      <c r="X182" s="262"/>
      <c r="Y182" s="260"/>
      <c r="Z182" s="260"/>
      <c r="AA182" s="260"/>
      <c r="AB182" s="260"/>
      <c r="AC182" s="260"/>
      <c r="AD182" s="260"/>
      <c r="AE182" s="260"/>
      <c r="AF182" s="260"/>
      <c r="AG182" s="260"/>
      <c r="AH182" s="260"/>
      <c r="AI182" s="260"/>
      <c r="AJ182" s="260"/>
    </row>
    <row r="183" spans="1:36" ht="16.5" customHeight="1">
      <c r="A183" s="262"/>
      <c r="B183" s="262"/>
      <c r="C183" s="262"/>
      <c r="D183" s="262"/>
      <c r="E183" s="262"/>
      <c r="F183" s="262"/>
      <c r="G183" s="262"/>
      <c r="H183" s="262"/>
      <c r="I183" s="262"/>
      <c r="J183" s="262"/>
      <c r="K183" s="262"/>
      <c r="L183" s="262"/>
      <c r="M183" s="262"/>
      <c r="N183" s="262"/>
      <c r="O183" s="262"/>
      <c r="P183" s="262"/>
      <c r="Q183" s="262"/>
      <c r="R183" s="262"/>
      <c r="S183" s="262"/>
      <c r="T183" s="262"/>
      <c r="U183" s="262"/>
      <c r="V183" s="262"/>
      <c r="W183" s="262"/>
      <c r="X183" s="262"/>
      <c r="Y183" s="260"/>
      <c r="Z183" s="260"/>
      <c r="AA183" s="260"/>
      <c r="AB183" s="260"/>
      <c r="AC183" s="260"/>
      <c r="AD183" s="260"/>
      <c r="AE183" s="260"/>
      <c r="AF183" s="260"/>
      <c r="AG183" s="260"/>
      <c r="AH183" s="260"/>
      <c r="AI183" s="260"/>
      <c r="AJ183" s="260"/>
    </row>
    <row r="184" spans="1:36" ht="16.5" customHeight="1">
      <c r="A184" s="262"/>
      <c r="B184" s="262"/>
      <c r="C184" s="262"/>
      <c r="D184" s="262"/>
      <c r="E184" s="262"/>
      <c r="F184" s="262"/>
      <c r="G184" s="262"/>
      <c r="H184" s="262"/>
      <c r="I184" s="262"/>
      <c r="J184" s="262"/>
      <c r="K184" s="262"/>
      <c r="L184" s="262"/>
      <c r="M184" s="262"/>
      <c r="N184" s="262"/>
      <c r="O184" s="262"/>
      <c r="P184" s="262"/>
      <c r="Q184" s="262"/>
      <c r="R184" s="262"/>
      <c r="S184" s="262"/>
      <c r="T184" s="262"/>
      <c r="U184" s="262"/>
      <c r="V184" s="262"/>
      <c r="W184" s="262"/>
      <c r="X184" s="262"/>
      <c r="Y184" s="260"/>
      <c r="Z184" s="260"/>
      <c r="AA184" s="260"/>
      <c r="AB184" s="260"/>
      <c r="AC184" s="260"/>
      <c r="AD184" s="260"/>
      <c r="AE184" s="260"/>
      <c r="AF184" s="260"/>
      <c r="AG184" s="260"/>
      <c r="AH184" s="260"/>
      <c r="AI184" s="260"/>
      <c r="AJ184" s="260"/>
    </row>
    <row r="185" spans="1:36" ht="16.5" customHeight="1">
      <c r="A185" s="262"/>
      <c r="B185" s="262"/>
      <c r="C185" s="262"/>
      <c r="D185" s="262"/>
      <c r="E185" s="262"/>
      <c r="F185" s="262"/>
      <c r="G185" s="262"/>
      <c r="H185" s="262"/>
      <c r="I185" s="262"/>
      <c r="J185" s="262"/>
      <c r="K185" s="262"/>
      <c r="L185" s="262"/>
      <c r="M185" s="262"/>
      <c r="N185" s="262"/>
      <c r="O185" s="262"/>
      <c r="P185" s="262"/>
      <c r="Q185" s="262"/>
      <c r="R185" s="262"/>
      <c r="S185" s="262"/>
      <c r="T185" s="262"/>
      <c r="U185" s="262"/>
      <c r="V185" s="262"/>
      <c r="W185" s="262"/>
      <c r="X185" s="262"/>
      <c r="Y185" s="260"/>
      <c r="Z185" s="260"/>
      <c r="AA185" s="260"/>
      <c r="AB185" s="260"/>
      <c r="AC185" s="260"/>
      <c r="AD185" s="260"/>
      <c r="AE185" s="260"/>
      <c r="AF185" s="260"/>
      <c r="AG185" s="260"/>
      <c r="AH185" s="260"/>
      <c r="AI185" s="260"/>
      <c r="AJ185" s="260"/>
    </row>
    <row r="186" spans="1:36" ht="16.5" customHeight="1">
      <c r="A186" s="262"/>
      <c r="B186" s="262"/>
      <c r="C186" s="262"/>
      <c r="D186" s="262"/>
      <c r="E186" s="262"/>
      <c r="F186" s="262"/>
      <c r="G186" s="262"/>
      <c r="H186" s="262"/>
      <c r="I186" s="262"/>
      <c r="J186" s="262"/>
      <c r="K186" s="262"/>
      <c r="L186" s="262"/>
      <c r="M186" s="262"/>
      <c r="N186" s="262"/>
      <c r="O186" s="262"/>
      <c r="P186" s="262"/>
      <c r="Q186" s="262"/>
      <c r="R186" s="262"/>
      <c r="S186" s="262"/>
      <c r="T186" s="262"/>
      <c r="U186" s="262"/>
      <c r="V186" s="262"/>
      <c r="W186" s="262"/>
      <c r="X186" s="262"/>
      <c r="Y186" s="260"/>
      <c r="Z186" s="260"/>
      <c r="AA186" s="260"/>
      <c r="AB186" s="260"/>
      <c r="AC186" s="260"/>
      <c r="AD186" s="260"/>
      <c r="AE186" s="260"/>
      <c r="AF186" s="260"/>
      <c r="AG186" s="260"/>
      <c r="AH186" s="260"/>
      <c r="AI186" s="260"/>
      <c r="AJ186" s="260"/>
    </row>
    <row r="187" spans="1:36" ht="16.5" customHeight="1">
      <c r="A187" s="262"/>
      <c r="B187" s="262"/>
      <c r="C187" s="262"/>
      <c r="D187" s="262"/>
      <c r="E187" s="262"/>
      <c r="F187" s="262"/>
      <c r="G187" s="262"/>
      <c r="H187" s="262"/>
      <c r="I187" s="262"/>
      <c r="J187" s="262"/>
      <c r="K187" s="262"/>
      <c r="L187" s="262"/>
      <c r="M187" s="262"/>
      <c r="N187" s="262"/>
      <c r="O187" s="262"/>
      <c r="P187" s="262"/>
      <c r="Q187" s="262"/>
      <c r="R187" s="262"/>
      <c r="S187" s="262"/>
      <c r="T187" s="262"/>
      <c r="U187" s="262"/>
      <c r="V187" s="262"/>
      <c r="W187" s="262"/>
      <c r="X187" s="262"/>
      <c r="Y187" s="260"/>
      <c r="Z187" s="260"/>
      <c r="AA187" s="260"/>
      <c r="AB187" s="260"/>
      <c r="AC187" s="260"/>
      <c r="AD187" s="260"/>
      <c r="AE187" s="260"/>
      <c r="AF187" s="260"/>
      <c r="AG187" s="260"/>
      <c r="AH187" s="260"/>
      <c r="AI187" s="260"/>
      <c r="AJ187" s="260"/>
    </row>
    <row r="188" spans="1:36" ht="16.5" customHeight="1">
      <c r="A188" s="262"/>
      <c r="B188" s="262"/>
      <c r="C188" s="262"/>
      <c r="D188" s="262"/>
      <c r="E188" s="262"/>
      <c r="F188" s="262"/>
      <c r="G188" s="262"/>
      <c r="H188" s="262"/>
      <c r="I188" s="262"/>
      <c r="J188" s="262"/>
      <c r="K188" s="262"/>
      <c r="L188" s="262"/>
      <c r="M188" s="262"/>
      <c r="N188" s="262"/>
      <c r="O188" s="262"/>
      <c r="P188" s="262"/>
      <c r="Q188" s="262"/>
      <c r="R188" s="262"/>
      <c r="S188" s="262"/>
      <c r="T188" s="262"/>
      <c r="U188" s="262"/>
      <c r="V188" s="262"/>
      <c r="W188" s="262"/>
      <c r="X188" s="262"/>
      <c r="Y188" s="260"/>
      <c r="Z188" s="260"/>
      <c r="AA188" s="260"/>
      <c r="AB188" s="260"/>
      <c r="AC188" s="260"/>
      <c r="AD188" s="260"/>
      <c r="AE188" s="260"/>
      <c r="AF188" s="260"/>
      <c r="AG188" s="260"/>
      <c r="AH188" s="260"/>
      <c r="AI188" s="260"/>
      <c r="AJ188" s="260"/>
    </row>
    <row r="189" spans="1:36" ht="16.5" customHeight="1">
      <c r="A189" s="262"/>
      <c r="B189" s="262"/>
      <c r="C189" s="262"/>
      <c r="D189" s="262"/>
      <c r="E189" s="262"/>
      <c r="F189" s="262"/>
      <c r="G189" s="262"/>
      <c r="H189" s="262"/>
      <c r="I189" s="262"/>
      <c r="J189" s="262"/>
      <c r="K189" s="262"/>
      <c r="L189" s="262"/>
      <c r="M189" s="262"/>
      <c r="N189" s="262"/>
      <c r="O189" s="262"/>
      <c r="P189" s="262"/>
      <c r="Q189" s="262"/>
      <c r="R189" s="262"/>
      <c r="S189" s="262"/>
      <c r="T189" s="262"/>
      <c r="U189" s="262"/>
      <c r="V189" s="262"/>
      <c r="W189" s="262"/>
      <c r="X189" s="262"/>
      <c r="Y189" s="260"/>
      <c r="Z189" s="260"/>
      <c r="AA189" s="260"/>
      <c r="AB189" s="260"/>
      <c r="AC189" s="260"/>
      <c r="AD189" s="260"/>
      <c r="AE189" s="260"/>
      <c r="AF189" s="260"/>
      <c r="AG189" s="260"/>
      <c r="AH189" s="260"/>
      <c r="AI189" s="260"/>
      <c r="AJ189" s="260"/>
    </row>
    <row r="190" spans="1:36" ht="16.5" customHeight="1">
      <c r="A190" s="262"/>
      <c r="B190" s="262"/>
      <c r="C190" s="262"/>
      <c r="D190" s="262"/>
      <c r="E190" s="262"/>
      <c r="F190" s="262"/>
      <c r="G190" s="262"/>
      <c r="H190" s="262"/>
      <c r="I190" s="262"/>
      <c r="J190" s="262"/>
      <c r="K190" s="262"/>
      <c r="L190" s="262"/>
      <c r="M190" s="262"/>
      <c r="N190" s="262"/>
      <c r="O190" s="262"/>
      <c r="P190" s="262"/>
      <c r="Q190" s="262"/>
      <c r="R190" s="262"/>
      <c r="S190" s="262"/>
      <c r="T190" s="262"/>
      <c r="U190" s="262"/>
      <c r="V190" s="262"/>
      <c r="W190" s="262"/>
      <c r="X190" s="262"/>
      <c r="Y190" s="260"/>
      <c r="Z190" s="260"/>
      <c r="AA190" s="260"/>
      <c r="AB190" s="260"/>
      <c r="AC190" s="260"/>
      <c r="AD190" s="260"/>
      <c r="AE190" s="260"/>
      <c r="AF190" s="260"/>
      <c r="AG190" s="260"/>
      <c r="AH190" s="260"/>
      <c r="AI190" s="260"/>
      <c r="AJ190" s="260"/>
    </row>
    <row r="191" spans="1:36" ht="16.5" customHeight="1">
      <c r="A191" s="262"/>
      <c r="B191" s="262"/>
      <c r="C191" s="262"/>
      <c r="D191" s="262"/>
      <c r="E191" s="262"/>
      <c r="F191" s="262"/>
      <c r="G191" s="262"/>
      <c r="H191" s="262"/>
      <c r="I191" s="262"/>
      <c r="J191" s="262"/>
      <c r="K191" s="262"/>
      <c r="L191" s="262"/>
      <c r="M191" s="262"/>
      <c r="N191" s="262"/>
      <c r="O191" s="262"/>
      <c r="P191" s="262"/>
      <c r="Q191" s="262"/>
      <c r="R191" s="262"/>
      <c r="S191" s="262"/>
      <c r="T191" s="262"/>
      <c r="U191" s="262"/>
      <c r="V191" s="262"/>
      <c r="W191" s="262"/>
      <c r="X191" s="262"/>
      <c r="Y191" s="260"/>
      <c r="Z191" s="260"/>
      <c r="AA191" s="260"/>
      <c r="AB191" s="260"/>
      <c r="AC191" s="260"/>
      <c r="AD191" s="260"/>
      <c r="AE191" s="260"/>
      <c r="AF191" s="260"/>
      <c r="AG191" s="260"/>
      <c r="AH191" s="260"/>
      <c r="AI191" s="260"/>
      <c r="AJ191" s="260"/>
    </row>
    <row r="192" spans="1:36" ht="16.5" customHeight="1">
      <c r="A192" s="262"/>
      <c r="B192" s="262"/>
      <c r="C192" s="262"/>
      <c r="D192" s="262"/>
      <c r="E192" s="262"/>
      <c r="F192" s="262"/>
      <c r="G192" s="262"/>
      <c r="H192" s="262"/>
      <c r="I192" s="262"/>
      <c r="J192" s="262"/>
      <c r="K192" s="262"/>
      <c r="L192" s="262"/>
      <c r="M192" s="262"/>
      <c r="N192" s="262"/>
      <c r="O192" s="262"/>
      <c r="P192" s="262"/>
      <c r="Q192" s="262"/>
      <c r="R192" s="262"/>
      <c r="S192" s="262"/>
      <c r="T192" s="262"/>
      <c r="U192" s="262"/>
      <c r="V192" s="262"/>
      <c r="W192" s="262"/>
      <c r="X192" s="262"/>
      <c r="Y192" s="260"/>
      <c r="Z192" s="260"/>
      <c r="AA192" s="260"/>
      <c r="AB192" s="260"/>
      <c r="AC192" s="260"/>
      <c r="AD192" s="260"/>
      <c r="AE192" s="260"/>
      <c r="AF192" s="260"/>
      <c r="AG192" s="260"/>
      <c r="AH192" s="260"/>
      <c r="AI192" s="260"/>
      <c r="AJ192" s="260"/>
    </row>
    <row r="193" spans="1:36" ht="16.5" customHeight="1">
      <c r="A193" s="262"/>
      <c r="B193" s="262"/>
      <c r="C193" s="262"/>
      <c r="D193" s="262"/>
      <c r="E193" s="262"/>
      <c r="F193" s="262"/>
      <c r="G193" s="262"/>
      <c r="H193" s="262"/>
      <c r="I193" s="262"/>
      <c r="J193" s="262"/>
      <c r="K193" s="262"/>
      <c r="L193" s="262"/>
      <c r="M193" s="262"/>
      <c r="N193" s="262"/>
      <c r="O193" s="262"/>
      <c r="P193" s="262"/>
      <c r="Q193" s="262"/>
      <c r="R193" s="262"/>
      <c r="S193" s="262"/>
      <c r="T193" s="262"/>
      <c r="U193" s="262"/>
      <c r="V193" s="262"/>
      <c r="W193" s="262"/>
      <c r="X193" s="262"/>
      <c r="Y193" s="260"/>
      <c r="Z193" s="260"/>
      <c r="AA193" s="260"/>
      <c r="AB193" s="260"/>
      <c r="AC193" s="260"/>
      <c r="AD193" s="260"/>
      <c r="AE193" s="260"/>
      <c r="AF193" s="260"/>
      <c r="AG193" s="260"/>
      <c r="AH193" s="260"/>
      <c r="AI193" s="260"/>
      <c r="AJ193" s="260"/>
    </row>
    <row r="194" spans="1:36" ht="16.5" customHeight="1">
      <c r="A194" s="262"/>
      <c r="B194" s="262"/>
      <c r="C194" s="262"/>
      <c r="D194" s="262"/>
      <c r="E194" s="262"/>
      <c r="F194" s="262"/>
      <c r="G194" s="262"/>
      <c r="H194" s="262"/>
      <c r="I194" s="262"/>
      <c r="J194" s="262"/>
      <c r="K194" s="262"/>
      <c r="L194" s="262"/>
      <c r="M194" s="262"/>
      <c r="N194" s="262"/>
      <c r="O194" s="262"/>
      <c r="P194" s="262"/>
      <c r="Q194" s="262"/>
      <c r="R194" s="262"/>
      <c r="S194" s="262"/>
      <c r="T194" s="262"/>
      <c r="U194" s="262"/>
      <c r="V194" s="262"/>
      <c r="W194" s="262"/>
      <c r="X194" s="262"/>
      <c r="Y194" s="260"/>
      <c r="Z194" s="260"/>
      <c r="AA194" s="260"/>
      <c r="AB194" s="260"/>
      <c r="AC194" s="260"/>
      <c r="AD194" s="260"/>
      <c r="AE194" s="260"/>
      <c r="AF194" s="260"/>
      <c r="AG194" s="260"/>
      <c r="AH194" s="260"/>
      <c r="AI194" s="260"/>
      <c r="AJ194" s="260"/>
    </row>
    <row r="195" spans="1:36" ht="16.5" customHeight="1">
      <c r="A195" s="262"/>
      <c r="B195" s="262"/>
      <c r="C195" s="262"/>
      <c r="D195" s="262"/>
      <c r="E195" s="262"/>
      <c r="F195" s="262"/>
      <c r="G195" s="262"/>
      <c r="H195" s="262"/>
      <c r="I195" s="262"/>
      <c r="J195" s="262"/>
      <c r="K195" s="262"/>
      <c r="L195" s="262"/>
      <c r="M195" s="262"/>
      <c r="N195" s="262"/>
      <c r="O195" s="262"/>
      <c r="P195" s="262"/>
      <c r="Q195" s="262"/>
      <c r="R195" s="262"/>
      <c r="S195" s="262"/>
      <c r="T195" s="262"/>
      <c r="U195" s="262"/>
      <c r="V195" s="262"/>
      <c r="W195" s="262"/>
      <c r="X195" s="262"/>
      <c r="Y195" s="260"/>
      <c r="Z195" s="260"/>
      <c r="AA195" s="260"/>
      <c r="AB195" s="260"/>
      <c r="AC195" s="260"/>
      <c r="AD195" s="260"/>
      <c r="AE195" s="260"/>
      <c r="AF195" s="260"/>
      <c r="AG195" s="260"/>
      <c r="AH195" s="260"/>
      <c r="AI195" s="260"/>
      <c r="AJ195" s="260"/>
    </row>
    <row r="196" spans="1:36" ht="16.5" customHeight="1">
      <c r="A196" s="262"/>
      <c r="B196" s="262"/>
      <c r="C196" s="262"/>
      <c r="D196" s="262"/>
      <c r="E196" s="262"/>
      <c r="F196" s="262"/>
      <c r="G196" s="262"/>
      <c r="H196" s="262"/>
      <c r="I196" s="262"/>
      <c r="J196" s="262"/>
      <c r="K196" s="262"/>
      <c r="L196" s="262"/>
      <c r="M196" s="262"/>
      <c r="N196" s="262"/>
      <c r="O196" s="262"/>
      <c r="P196" s="262"/>
      <c r="Q196" s="262"/>
      <c r="R196" s="262"/>
      <c r="S196" s="262"/>
      <c r="T196" s="262"/>
      <c r="U196" s="262"/>
      <c r="V196" s="262"/>
      <c r="W196" s="262"/>
      <c r="X196" s="262"/>
      <c r="Y196" s="260"/>
      <c r="Z196" s="260"/>
      <c r="AA196" s="260"/>
      <c r="AB196" s="260"/>
      <c r="AC196" s="260"/>
      <c r="AD196" s="260"/>
      <c r="AE196" s="260"/>
      <c r="AF196" s="260"/>
      <c r="AG196" s="260"/>
      <c r="AH196" s="260"/>
      <c r="AI196" s="260"/>
      <c r="AJ196" s="260"/>
    </row>
    <row r="197" spans="1:36" ht="16.5" customHeight="1">
      <c r="A197" s="262"/>
      <c r="B197" s="262"/>
      <c r="C197" s="262"/>
      <c r="D197" s="262"/>
      <c r="E197" s="262"/>
      <c r="F197" s="262"/>
      <c r="G197" s="262"/>
      <c r="H197" s="262"/>
      <c r="I197" s="262"/>
      <c r="J197" s="262"/>
      <c r="K197" s="262"/>
      <c r="L197" s="262"/>
      <c r="M197" s="262"/>
      <c r="N197" s="262"/>
      <c r="O197" s="262"/>
      <c r="P197" s="262"/>
      <c r="Q197" s="262"/>
      <c r="R197" s="262"/>
      <c r="S197" s="262"/>
      <c r="T197" s="262"/>
      <c r="U197" s="262"/>
      <c r="V197" s="262"/>
      <c r="W197" s="262"/>
      <c r="X197" s="262"/>
      <c r="Y197" s="260"/>
      <c r="Z197" s="260"/>
      <c r="AA197" s="260"/>
      <c r="AB197" s="260"/>
      <c r="AC197" s="260"/>
      <c r="AD197" s="260"/>
      <c r="AE197" s="260"/>
      <c r="AF197" s="260"/>
      <c r="AG197" s="260"/>
      <c r="AH197" s="260"/>
      <c r="AI197" s="260"/>
      <c r="AJ197" s="260"/>
    </row>
    <row r="198" spans="1:36" ht="16.5" customHeight="1">
      <c r="A198" s="262"/>
      <c r="B198" s="262"/>
      <c r="C198" s="262"/>
      <c r="D198" s="262"/>
      <c r="E198" s="262"/>
      <c r="F198" s="262"/>
      <c r="G198" s="262"/>
      <c r="H198" s="262"/>
      <c r="I198" s="262"/>
      <c r="J198" s="262"/>
      <c r="K198" s="262"/>
      <c r="L198" s="262"/>
      <c r="M198" s="262"/>
      <c r="N198" s="262"/>
      <c r="O198" s="262"/>
      <c r="P198" s="262"/>
      <c r="Q198" s="262"/>
      <c r="R198" s="262"/>
      <c r="S198" s="262"/>
      <c r="T198" s="262"/>
      <c r="U198" s="262"/>
      <c r="V198" s="262"/>
      <c r="W198" s="262"/>
      <c r="X198" s="262"/>
      <c r="Y198" s="260"/>
      <c r="Z198" s="260"/>
      <c r="AA198" s="260"/>
      <c r="AB198" s="260"/>
      <c r="AC198" s="260"/>
      <c r="AD198" s="260"/>
      <c r="AE198" s="260"/>
      <c r="AF198" s="260"/>
      <c r="AG198" s="260"/>
      <c r="AH198" s="260"/>
      <c r="AI198" s="260"/>
      <c r="AJ198" s="260"/>
    </row>
    <row r="199" spans="1:36" ht="16.5" customHeight="1">
      <c r="A199" s="262"/>
      <c r="B199" s="262"/>
      <c r="C199" s="262"/>
      <c r="D199" s="262"/>
      <c r="E199" s="262"/>
      <c r="F199" s="262"/>
      <c r="G199" s="262"/>
      <c r="H199" s="262"/>
      <c r="I199" s="262"/>
      <c r="J199" s="262"/>
      <c r="K199" s="262"/>
      <c r="L199" s="262"/>
      <c r="M199" s="262"/>
      <c r="N199" s="262"/>
      <c r="O199" s="262"/>
      <c r="P199" s="262"/>
      <c r="Q199" s="262"/>
      <c r="R199" s="262"/>
      <c r="S199" s="262"/>
      <c r="T199" s="262"/>
      <c r="U199" s="262"/>
      <c r="V199" s="262"/>
      <c r="W199" s="262"/>
      <c r="X199" s="262"/>
      <c r="Y199" s="260"/>
      <c r="Z199" s="260"/>
      <c r="AA199" s="260"/>
      <c r="AB199" s="260"/>
      <c r="AC199" s="260"/>
      <c r="AD199" s="260"/>
      <c r="AE199" s="260"/>
      <c r="AF199" s="260"/>
      <c r="AG199" s="260"/>
      <c r="AH199" s="260"/>
      <c r="AI199" s="260"/>
      <c r="AJ199" s="260"/>
    </row>
    <row r="200" spans="1:36" ht="16.5" customHeight="1">
      <c r="A200" s="262"/>
      <c r="B200" s="262"/>
      <c r="C200" s="262"/>
      <c r="D200" s="262"/>
      <c r="E200" s="262"/>
      <c r="F200" s="262"/>
      <c r="G200" s="262"/>
      <c r="H200" s="262"/>
      <c r="I200" s="262"/>
      <c r="J200" s="262"/>
      <c r="K200" s="262"/>
      <c r="L200" s="262"/>
      <c r="M200" s="262"/>
      <c r="N200" s="262"/>
      <c r="O200" s="262"/>
      <c r="P200" s="262"/>
      <c r="Q200" s="262"/>
      <c r="R200" s="262"/>
      <c r="S200" s="262"/>
      <c r="T200" s="262"/>
      <c r="U200" s="262"/>
      <c r="V200" s="262"/>
      <c r="W200" s="262"/>
      <c r="X200" s="262"/>
      <c r="Y200" s="260"/>
      <c r="Z200" s="260"/>
      <c r="AA200" s="260"/>
      <c r="AB200" s="260"/>
      <c r="AC200" s="260"/>
      <c r="AD200" s="260"/>
      <c r="AE200" s="260"/>
      <c r="AF200" s="260"/>
      <c r="AG200" s="260"/>
      <c r="AH200" s="260"/>
      <c r="AI200" s="260"/>
      <c r="AJ200" s="260"/>
    </row>
    <row r="201" spans="1:36" ht="16.5" customHeight="1">
      <c r="A201" s="262"/>
      <c r="B201" s="262"/>
      <c r="C201" s="262"/>
      <c r="D201" s="262"/>
      <c r="E201" s="262"/>
      <c r="F201" s="262"/>
      <c r="G201" s="262"/>
      <c r="H201" s="262"/>
      <c r="I201" s="262"/>
      <c r="J201" s="262"/>
      <c r="K201" s="262"/>
      <c r="L201" s="262"/>
      <c r="M201" s="262"/>
      <c r="N201" s="262"/>
      <c r="O201" s="262"/>
      <c r="P201" s="262"/>
      <c r="Q201" s="262"/>
      <c r="R201" s="262"/>
      <c r="S201" s="262"/>
      <c r="T201" s="262"/>
      <c r="U201" s="262"/>
      <c r="V201" s="262"/>
      <c r="W201" s="262"/>
      <c r="X201" s="262"/>
      <c r="Y201" s="260"/>
      <c r="Z201" s="260"/>
      <c r="AA201" s="260"/>
      <c r="AB201" s="260"/>
      <c r="AC201" s="260"/>
      <c r="AD201" s="260"/>
      <c r="AE201" s="260"/>
      <c r="AF201" s="260"/>
      <c r="AG201" s="260"/>
      <c r="AH201" s="260"/>
      <c r="AI201" s="260"/>
      <c r="AJ201" s="260"/>
    </row>
    <row r="202" spans="1:36" ht="16.5" customHeight="1">
      <c r="A202" s="262"/>
      <c r="B202" s="262"/>
      <c r="C202" s="262"/>
      <c r="D202" s="262"/>
      <c r="E202" s="262"/>
      <c r="F202" s="262"/>
      <c r="G202" s="262"/>
      <c r="H202" s="262"/>
      <c r="I202" s="262"/>
      <c r="J202" s="262"/>
      <c r="K202" s="262"/>
      <c r="L202" s="262"/>
      <c r="M202" s="262"/>
      <c r="N202" s="262"/>
      <c r="O202" s="262"/>
      <c r="P202" s="262"/>
      <c r="Q202" s="262"/>
      <c r="R202" s="262"/>
      <c r="S202" s="262"/>
      <c r="T202" s="262"/>
      <c r="U202" s="262"/>
      <c r="V202" s="262"/>
      <c r="W202" s="262"/>
      <c r="X202" s="262"/>
      <c r="Y202" s="260"/>
      <c r="Z202" s="260"/>
      <c r="AA202" s="260"/>
      <c r="AB202" s="260"/>
      <c r="AC202" s="260"/>
      <c r="AD202" s="260"/>
      <c r="AE202" s="260"/>
      <c r="AF202" s="260"/>
      <c r="AG202" s="260"/>
      <c r="AH202" s="260"/>
      <c r="AI202" s="260"/>
      <c r="AJ202" s="260"/>
    </row>
    <row r="203" spans="1:36" ht="16.5" customHeight="1">
      <c r="A203" s="262"/>
      <c r="B203" s="262"/>
      <c r="C203" s="262"/>
      <c r="D203" s="262"/>
      <c r="E203" s="262"/>
      <c r="F203" s="262"/>
      <c r="G203" s="262"/>
      <c r="H203" s="262"/>
      <c r="I203" s="262"/>
      <c r="J203" s="262"/>
      <c r="K203" s="262"/>
      <c r="L203" s="262"/>
      <c r="M203" s="262"/>
      <c r="N203" s="262"/>
      <c r="O203" s="262"/>
      <c r="P203" s="262"/>
      <c r="Q203" s="262"/>
      <c r="R203" s="262"/>
      <c r="S203" s="262"/>
      <c r="T203" s="262"/>
      <c r="U203" s="262"/>
      <c r="V203" s="262"/>
      <c r="W203" s="262"/>
      <c r="X203" s="262"/>
      <c r="Y203" s="260"/>
      <c r="Z203" s="260"/>
      <c r="AA203" s="260"/>
      <c r="AB203" s="260"/>
      <c r="AC203" s="260"/>
      <c r="AD203" s="260"/>
      <c r="AE203" s="260"/>
      <c r="AF203" s="260"/>
      <c r="AG203" s="260"/>
      <c r="AH203" s="260"/>
      <c r="AI203" s="260"/>
      <c r="AJ203" s="260"/>
    </row>
    <row r="204" spans="1:36" ht="16.5" customHeight="1">
      <c r="A204" s="262"/>
      <c r="B204" s="262"/>
      <c r="C204" s="262"/>
      <c r="D204" s="262"/>
      <c r="E204" s="262"/>
      <c r="F204" s="262"/>
      <c r="G204" s="262"/>
      <c r="H204" s="262"/>
      <c r="I204" s="262"/>
      <c r="J204" s="262"/>
      <c r="K204" s="262"/>
      <c r="L204" s="262"/>
      <c r="M204" s="262"/>
      <c r="N204" s="262"/>
      <c r="O204" s="262"/>
      <c r="P204" s="262"/>
      <c r="Q204" s="262"/>
      <c r="R204" s="262"/>
      <c r="S204" s="262"/>
      <c r="T204" s="262"/>
      <c r="U204" s="262"/>
      <c r="V204" s="262"/>
      <c r="W204" s="262"/>
      <c r="X204" s="262"/>
      <c r="Y204" s="260"/>
      <c r="Z204" s="260"/>
      <c r="AA204" s="260"/>
      <c r="AB204" s="260"/>
      <c r="AC204" s="260"/>
      <c r="AD204" s="260"/>
      <c r="AE204" s="260"/>
      <c r="AF204" s="260"/>
      <c r="AG204" s="260"/>
      <c r="AH204" s="260"/>
      <c r="AI204" s="260"/>
      <c r="AJ204" s="260"/>
    </row>
    <row r="205" spans="1:36" ht="16.5" customHeight="1">
      <c r="A205" s="262"/>
      <c r="B205" s="262"/>
      <c r="C205" s="262"/>
      <c r="D205" s="262"/>
      <c r="E205" s="262"/>
      <c r="F205" s="262"/>
      <c r="G205" s="262"/>
      <c r="H205" s="262"/>
      <c r="I205" s="262"/>
      <c r="J205" s="262"/>
      <c r="K205" s="262"/>
      <c r="L205" s="262"/>
      <c r="M205" s="262"/>
      <c r="N205" s="262"/>
      <c r="O205" s="262"/>
      <c r="P205" s="262"/>
      <c r="Q205" s="262"/>
      <c r="R205" s="262"/>
      <c r="S205" s="262"/>
      <c r="T205" s="262"/>
      <c r="U205" s="262"/>
      <c r="V205" s="262"/>
      <c r="W205" s="262"/>
      <c r="X205" s="262"/>
      <c r="Y205" s="260"/>
      <c r="Z205" s="260"/>
      <c r="AA205" s="260"/>
      <c r="AB205" s="260"/>
      <c r="AC205" s="260"/>
      <c r="AD205" s="260"/>
      <c r="AE205" s="260"/>
      <c r="AF205" s="260"/>
      <c r="AG205" s="260"/>
      <c r="AH205" s="260"/>
      <c r="AI205" s="260"/>
      <c r="AJ205" s="260"/>
    </row>
    <row r="206" spans="1:36" ht="16.5" customHeight="1">
      <c r="A206" s="262"/>
      <c r="B206" s="262"/>
      <c r="C206" s="262"/>
      <c r="D206" s="262"/>
      <c r="E206" s="262"/>
      <c r="F206" s="262"/>
      <c r="G206" s="262"/>
      <c r="H206" s="262"/>
      <c r="I206" s="262"/>
      <c r="J206" s="262"/>
      <c r="K206" s="262"/>
      <c r="L206" s="262"/>
      <c r="M206" s="262"/>
      <c r="N206" s="262"/>
      <c r="O206" s="262"/>
      <c r="P206" s="262"/>
      <c r="Q206" s="262"/>
      <c r="R206" s="262"/>
      <c r="S206" s="262"/>
      <c r="T206" s="262"/>
      <c r="U206" s="262"/>
      <c r="V206" s="262"/>
      <c r="W206" s="262"/>
      <c r="X206" s="262"/>
      <c r="Y206" s="260"/>
      <c r="Z206" s="260"/>
      <c r="AA206" s="260"/>
      <c r="AB206" s="260"/>
      <c r="AC206" s="260"/>
      <c r="AD206" s="260"/>
      <c r="AE206" s="260"/>
      <c r="AF206" s="260"/>
      <c r="AG206" s="260"/>
      <c r="AH206" s="260"/>
      <c r="AI206" s="260"/>
      <c r="AJ206" s="260"/>
    </row>
    <row r="207" spans="1:36" ht="16.5" customHeight="1">
      <c r="A207" s="262"/>
      <c r="B207" s="262"/>
      <c r="C207" s="262"/>
      <c r="D207" s="262"/>
      <c r="E207" s="262"/>
      <c r="F207" s="262"/>
      <c r="G207" s="262"/>
      <c r="H207" s="262"/>
      <c r="I207" s="262"/>
      <c r="J207" s="262"/>
      <c r="K207" s="262"/>
      <c r="L207" s="262"/>
      <c r="M207" s="262"/>
      <c r="N207" s="262"/>
      <c r="O207" s="262"/>
      <c r="P207" s="262"/>
      <c r="Q207" s="262"/>
      <c r="R207" s="262"/>
      <c r="S207" s="262"/>
      <c r="T207" s="262"/>
      <c r="U207" s="262"/>
      <c r="V207" s="262"/>
      <c r="W207" s="262"/>
      <c r="X207" s="262"/>
      <c r="Y207" s="260"/>
      <c r="Z207" s="260"/>
      <c r="AA207" s="260"/>
      <c r="AB207" s="260"/>
      <c r="AC207" s="260"/>
      <c r="AD207" s="260"/>
      <c r="AE207" s="260"/>
      <c r="AF207" s="260"/>
      <c r="AG207" s="260"/>
      <c r="AH207" s="260"/>
      <c r="AI207" s="260"/>
      <c r="AJ207" s="260"/>
    </row>
    <row r="208" spans="1:36" ht="16.5" customHeight="1">
      <c r="A208" s="262"/>
      <c r="B208" s="262"/>
      <c r="C208" s="262"/>
      <c r="D208" s="262"/>
      <c r="E208" s="262"/>
      <c r="F208" s="262"/>
      <c r="G208" s="262"/>
      <c r="H208" s="262"/>
      <c r="I208" s="262"/>
      <c r="J208" s="262"/>
      <c r="K208" s="262"/>
      <c r="L208" s="262"/>
      <c r="M208" s="262"/>
      <c r="N208" s="262"/>
      <c r="O208" s="262"/>
      <c r="P208" s="262"/>
      <c r="Q208" s="262"/>
      <c r="R208" s="262"/>
      <c r="S208" s="262"/>
      <c r="T208" s="262"/>
      <c r="U208" s="262"/>
      <c r="V208" s="262"/>
      <c r="W208" s="262"/>
      <c r="X208" s="262"/>
      <c r="Y208" s="260"/>
      <c r="Z208" s="260"/>
      <c r="AA208" s="260"/>
      <c r="AB208" s="260"/>
      <c r="AC208" s="260"/>
      <c r="AD208" s="260"/>
      <c r="AE208" s="260"/>
      <c r="AF208" s="260"/>
      <c r="AG208" s="260"/>
      <c r="AH208" s="260"/>
      <c r="AI208" s="260"/>
      <c r="AJ208" s="260"/>
    </row>
    <row r="209" spans="1:36" ht="16.5" customHeight="1">
      <c r="A209" s="262"/>
      <c r="B209" s="262"/>
      <c r="C209" s="262"/>
      <c r="D209" s="262"/>
      <c r="E209" s="262"/>
      <c r="F209" s="262"/>
      <c r="G209" s="262"/>
      <c r="H209" s="262"/>
      <c r="I209" s="262"/>
      <c r="J209" s="262"/>
      <c r="K209" s="262"/>
      <c r="L209" s="262"/>
      <c r="M209" s="262"/>
      <c r="N209" s="262"/>
      <c r="O209" s="262"/>
      <c r="P209" s="262"/>
      <c r="Q209" s="262"/>
      <c r="R209" s="262"/>
      <c r="S209" s="262"/>
      <c r="T209" s="262"/>
      <c r="U209" s="262"/>
      <c r="V209" s="262"/>
      <c r="W209" s="262"/>
      <c r="X209" s="262"/>
      <c r="Y209" s="260"/>
      <c r="Z209" s="260"/>
      <c r="AA209" s="260"/>
      <c r="AB209" s="260"/>
      <c r="AC209" s="260"/>
      <c r="AD209" s="260"/>
      <c r="AE209" s="260"/>
      <c r="AF209" s="260"/>
      <c r="AG209" s="260"/>
      <c r="AH209" s="260"/>
      <c r="AI209" s="260"/>
      <c r="AJ209" s="260"/>
    </row>
    <row r="210" spans="1:36" ht="16.5" customHeight="1">
      <c r="A210" s="262"/>
      <c r="B210" s="262"/>
      <c r="C210" s="262"/>
      <c r="D210" s="262"/>
      <c r="E210" s="262"/>
      <c r="F210" s="262"/>
      <c r="G210" s="262"/>
      <c r="H210" s="262"/>
      <c r="I210" s="262"/>
      <c r="J210" s="262"/>
      <c r="K210" s="262"/>
      <c r="L210" s="262"/>
      <c r="M210" s="262"/>
      <c r="N210" s="262"/>
      <c r="O210" s="262"/>
      <c r="P210" s="262"/>
      <c r="Q210" s="262"/>
      <c r="R210" s="262"/>
      <c r="S210" s="262"/>
      <c r="T210" s="262"/>
      <c r="U210" s="262"/>
      <c r="V210" s="262"/>
      <c r="W210" s="262"/>
      <c r="X210" s="262"/>
      <c r="Y210" s="260"/>
      <c r="Z210" s="260"/>
      <c r="AA210" s="260"/>
      <c r="AB210" s="260"/>
      <c r="AC210" s="260"/>
      <c r="AD210" s="260"/>
      <c r="AE210" s="260"/>
      <c r="AF210" s="260"/>
      <c r="AG210" s="260"/>
      <c r="AH210" s="260"/>
      <c r="AI210" s="260"/>
      <c r="AJ210" s="260"/>
    </row>
    <row r="211" spans="1:36" ht="16.5" customHeight="1">
      <c r="A211" s="262"/>
      <c r="B211" s="262"/>
      <c r="C211" s="262"/>
      <c r="D211" s="262"/>
      <c r="E211" s="262"/>
      <c r="F211" s="262"/>
      <c r="G211" s="262"/>
      <c r="H211" s="262"/>
      <c r="I211" s="262"/>
      <c r="J211" s="262"/>
      <c r="K211" s="262"/>
      <c r="L211" s="262"/>
      <c r="M211" s="262"/>
      <c r="N211" s="262"/>
      <c r="O211" s="262"/>
      <c r="P211" s="262"/>
      <c r="Q211" s="262"/>
      <c r="R211" s="262"/>
      <c r="S211" s="262"/>
      <c r="T211" s="262"/>
      <c r="U211" s="262"/>
      <c r="V211" s="262"/>
      <c r="W211" s="262"/>
      <c r="X211" s="262"/>
      <c r="Y211" s="260"/>
      <c r="Z211" s="260"/>
      <c r="AA211" s="260"/>
      <c r="AB211" s="260"/>
      <c r="AC211" s="260"/>
      <c r="AD211" s="260"/>
      <c r="AE211" s="260"/>
      <c r="AF211" s="260"/>
      <c r="AG211" s="260"/>
      <c r="AH211" s="260"/>
      <c r="AI211" s="260"/>
      <c r="AJ211" s="260"/>
    </row>
    <row r="212" spans="1:36" ht="16.5" customHeight="1">
      <c r="A212" s="262"/>
      <c r="B212" s="262"/>
      <c r="C212" s="262"/>
      <c r="D212" s="262"/>
      <c r="E212" s="262"/>
      <c r="F212" s="262"/>
      <c r="G212" s="262"/>
      <c r="H212" s="262"/>
      <c r="I212" s="262"/>
      <c r="J212" s="262"/>
      <c r="K212" s="262"/>
      <c r="L212" s="262"/>
      <c r="M212" s="262"/>
      <c r="N212" s="262"/>
      <c r="O212" s="262"/>
      <c r="P212" s="262"/>
      <c r="Q212" s="262"/>
      <c r="R212" s="262"/>
      <c r="S212" s="262"/>
      <c r="T212" s="262"/>
      <c r="U212" s="262"/>
      <c r="V212" s="262"/>
      <c r="W212" s="262"/>
      <c r="X212" s="262"/>
      <c r="Y212" s="260"/>
      <c r="Z212" s="260"/>
      <c r="AA212" s="260"/>
      <c r="AB212" s="260"/>
      <c r="AC212" s="260"/>
      <c r="AD212" s="260"/>
      <c r="AE212" s="260"/>
      <c r="AF212" s="260"/>
      <c r="AG212" s="260"/>
      <c r="AH212" s="260"/>
      <c r="AI212" s="260"/>
      <c r="AJ212" s="260"/>
    </row>
    <row r="213" spans="1:36" ht="16.5" customHeight="1">
      <c r="A213" s="262"/>
      <c r="B213" s="262"/>
      <c r="C213" s="262"/>
      <c r="D213" s="262"/>
      <c r="E213" s="262"/>
      <c r="F213" s="262"/>
      <c r="G213" s="262"/>
      <c r="H213" s="262"/>
      <c r="I213" s="262"/>
      <c r="J213" s="262"/>
      <c r="K213" s="262"/>
      <c r="L213" s="262"/>
      <c r="M213" s="262"/>
      <c r="N213" s="262"/>
      <c r="O213" s="262"/>
      <c r="P213" s="262"/>
      <c r="Q213" s="262"/>
      <c r="R213" s="262"/>
      <c r="S213" s="262"/>
      <c r="T213" s="262"/>
      <c r="U213" s="262"/>
      <c r="V213" s="262"/>
      <c r="W213" s="262"/>
      <c r="X213" s="262"/>
      <c r="Y213" s="260"/>
      <c r="Z213" s="260"/>
      <c r="AA213" s="260"/>
      <c r="AB213" s="260"/>
      <c r="AC213" s="260"/>
      <c r="AD213" s="260"/>
      <c r="AE213" s="260"/>
      <c r="AF213" s="260"/>
      <c r="AG213" s="260"/>
      <c r="AH213" s="260"/>
      <c r="AI213" s="260"/>
      <c r="AJ213" s="260"/>
    </row>
    <row r="214" spans="1:36" ht="16.5" customHeight="1">
      <c r="A214" s="262"/>
      <c r="B214" s="262"/>
      <c r="C214" s="262"/>
      <c r="D214" s="262"/>
      <c r="E214" s="262"/>
      <c r="F214" s="262"/>
      <c r="G214" s="262"/>
      <c r="H214" s="262"/>
      <c r="I214" s="262"/>
      <c r="J214" s="262"/>
      <c r="K214" s="262"/>
      <c r="L214" s="262"/>
      <c r="M214" s="262"/>
      <c r="N214" s="262"/>
      <c r="O214" s="262"/>
      <c r="P214" s="262"/>
      <c r="Q214" s="262"/>
      <c r="R214" s="262"/>
      <c r="S214" s="262"/>
      <c r="T214" s="262"/>
      <c r="U214" s="262"/>
      <c r="V214" s="262"/>
      <c r="W214" s="262"/>
      <c r="X214" s="262"/>
      <c r="Y214" s="260"/>
      <c r="Z214" s="260"/>
      <c r="AA214" s="260"/>
      <c r="AB214" s="260"/>
      <c r="AC214" s="260"/>
      <c r="AD214" s="260"/>
      <c r="AE214" s="260"/>
      <c r="AF214" s="260"/>
      <c r="AG214" s="260"/>
      <c r="AH214" s="260"/>
      <c r="AI214" s="260"/>
      <c r="AJ214" s="260"/>
    </row>
    <row r="215" spans="1:36" ht="16.5" customHeight="1">
      <c r="A215" s="262"/>
      <c r="B215" s="262"/>
      <c r="C215" s="262"/>
      <c r="D215" s="262"/>
      <c r="E215" s="262"/>
      <c r="F215" s="262"/>
      <c r="G215" s="262"/>
      <c r="H215" s="262"/>
      <c r="I215" s="262"/>
      <c r="J215" s="262"/>
      <c r="K215" s="262"/>
      <c r="L215" s="262"/>
      <c r="M215" s="262"/>
      <c r="N215" s="262"/>
      <c r="O215" s="262"/>
      <c r="P215" s="262"/>
      <c r="Q215" s="262"/>
      <c r="R215" s="262"/>
      <c r="S215" s="262"/>
      <c r="T215" s="262"/>
      <c r="U215" s="262"/>
      <c r="V215" s="262"/>
      <c r="W215" s="262"/>
      <c r="X215" s="262"/>
      <c r="Y215" s="260"/>
      <c r="Z215" s="260"/>
      <c r="AA215" s="260"/>
      <c r="AB215" s="260"/>
      <c r="AC215" s="260"/>
      <c r="AD215" s="260"/>
      <c r="AE215" s="260"/>
      <c r="AF215" s="260"/>
      <c r="AG215" s="260"/>
      <c r="AH215" s="260"/>
      <c r="AI215" s="260"/>
      <c r="AJ215" s="260"/>
    </row>
    <row r="216" spans="1:36" ht="16.5" customHeight="1">
      <c r="A216" s="262"/>
      <c r="B216" s="262"/>
      <c r="C216" s="262"/>
      <c r="D216" s="262"/>
      <c r="E216" s="262"/>
      <c r="F216" s="262"/>
      <c r="G216" s="262"/>
      <c r="H216" s="262"/>
      <c r="I216" s="262"/>
      <c r="J216" s="262"/>
      <c r="K216" s="262"/>
      <c r="L216" s="262"/>
      <c r="M216" s="262"/>
      <c r="N216" s="262"/>
      <c r="O216" s="262"/>
      <c r="P216" s="262"/>
      <c r="Q216" s="262"/>
      <c r="R216" s="262"/>
      <c r="S216" s="262"/>
      <c r="T216" s="262"/>
      <c r="U216" s="262"/>
      <c r="V216" s="262"/>
      <c r="W216" s="262"/>
      <c r="X216" s="262"/>
      <c r="Y216" s="260"/>
      <c r="Z216" s="260"/>
      <c r="AA216" s="260"/>
      <c r="AB216" s="260"/>
      <c r="AC216" s="260"/>
      <c r="AD216" s="260"/>
      <c r="AE216" s="260"/>
      <c r="AF216" s="260"/>
      <c r="AG216" s="260"/>
      <c r="AH216" s="260"/>
      <c r="AI216" s="260"/>
      <c r="AJ216" s="260"/>
    </row>
    <row r="217" spans="1:36" ht="16.5" customHeight="1">
      <c r="A217" s="262"/>
      <c r="B217" s="262"/>
      <c r="C217" s="262"/>
      <c r="D217" s="262"/>
      <c r="E217" s="262"/>
      <c r="F217" s="262"/>
      <c r="G217" s="262"/>
      <c r="H217" s="262"/>
      <c r="I217" s="262"/>
      <c r="J217" s="262"/>
      <c r="K217" s="262"/>
      <c r="L217" s="262"/>
      <c r="M217" s="262"/>
      <c r="N217" s="262"/>
      <c r="O217" s="262"/>
      <c r="P217" s="262"/>
      <c r="Q217" s="262"/>
      <c r="R217" s="262"/>
      <c r="S217" s="262"/>
      <c r="T217" s="262"/>
      <c r="U217" s="262"/>
      <c r="V217" s="262"/>
      <c r="W217" s="262"/>
      <c r="X217" s="262"/>
      <c r="Y217" s="260"/>
      <c r="Z217" s="260"/>
      <c r="AA217" s="260"/>
      <c r="AB217" s="260"/>
      <c r="AC217" s="260"/>
      <c r="AD217" s="260"/>
      <c r="AE217" s="260"/>
      <c r="AF217" s="260"/>
      <c r="AG217" s="260"/>
      <c r="AH217" s="260"/>
      <c r="AI217" s="260"/>
      <c r="AJ217" s="260"/>
    </row>
    <row r="218" spans="1:36" ht="16.5" customHeight="1">
      <c r="A218" s="262"/>
      <c r="B218" s="262"/>
      <c r="C218" s="262"/>
      <c r="D218" s="262"/>
      <c r="E218" s="262"/>
      <c r="F218" s="262"/>
      <c r="G218" s="262"/>
      <c r="H218" s="262"/>
      <c r="I218" s="262"/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  <c r="T218" s="262"/>
      <c r="U218" s="262"/>
      <c r="V218" s="262"/>
      <c r="W218" s="262"/>
      <c r="X218" s="262"/>
      <c r="Y218" s="260"/>
      <c r="Z218" s="260"/>
      <c r="AA218" s="260"/>
      <c r="AB218" s="260"/>
      <c r="AC218" s="260"/>
      <c r="AD218" s="260"/>
      <c r="AE218" s="260"/>
      <c r="AF218" s="260"/>
      <c r="AG218" s="260"/>
      <c r="AH218" s="260"/>
      <c r="AI218" s="260"/>
      <c r="AJ218" s="260"/>
    </row>
    <row r="219" spans="1:36" ht="16.5" customHeight="1">
      <c r="A219" s="262"/>
      <c r="B219" s="262"/>
      <c r="C219" s="262"/>
      <c r="D219" s="262"/>
      <c r="E219" s="262"/>
      <c r="F219" s="262"/>
      <c r="G219" s="262"/>
      <c r="H219" s="262"/>
      <c r="I219" s="262"/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  <c r="T219" s="262"/>
      <c r="U219" s="262"/>
      <c r="V219" s="262"/>
      <c r="W219" s="262"/>
      <c r="X219" s="262"/>
      <c r="Y219" s="260"/>
      <c r="Z219" s="260"/>
      <c r="AA219" s="260"/>
      <c r="AB219" s="260"/>
      <c r="AC219" s="260"/>
      <c r="AD219" s="260"/>
      <c r="AE219" s="260"/>
      <c r="AF219" s="260"/>
      <c r="AG219" s="260"/>
      <c r="AH219" s="260"/>
      <c r="AI219" s="260"/>
      <c r="AJ219" s="260"/>
    </row>
    <row r="220" spans="1:36" ht="16.5" customHeight="1">
      <c r="A220" s="262"/>
      <c r="B220" s="262"/>
      <c r="C220" s="262"/>
      <c r="D220" s="262"/>
      <c r="E220" s="262"/>
      <c r="F220" s="262"/>
      <c r="G220" s="262"/>
      <c r="H220" s="262"/>
      <c r="I220" s="262"/>
      <c r="J220" s="262"/>
      <c r="K220" s="262"/>
      <c r="L220" s="262"/>
      <c r="M220" s="262"/>
      <c r="N220" s="262"/>
      <c r="O220" s="262"/>
      <c r="P220" s="262"/>
      <c r="Q220" s="262"/>
      <c r="R220" s="262"/>
      <c r="S220" s="262"/>
      <c r="T220" s="262"/>
      <c r="U220" s="262"/>
      <c r="V220" s="262"/>
      <c r="W220" s="262"/>
      <c r="X220" s="262"/>
      <c r="Y220" s="260"/>
      <c r="Z220" s="260"/>
      <c r="AA220" s="260"/>
      <c r="AB220" s="260"/>
      <c r="AC220" s="260"/>
      <c r="AD220" s="260"/>
      <c r="AE220" s="260"/>
      <c r="AF220" s="260"/>
      <c r="AG220" s="260"/>
      <c r="AH220" s="260"/>
      <c r="AI220" s="260"/>
      <c r="AJ220" s="260"/>
    </row>
    <row r="221" spans="1:36" ht="16.5" customHeight="1">
      <c r="A221" s="262"/>
      <c r="B221" s="262"/>
      <c r="C221" s="262"/>
      <c r="D221" s="262"/>
      <c r="E221" s="262"/>
      <c r="F221" s="262"/>
      <c r="G221" s="262"/>
      <c r="H221" s="262"/>
      <c r="I221" s="262"/>
      <c r="J221" s="262"/>
      <c r="K221" s="262"/>
      <c r="L221" s="262"/>
      <c r="M221" s="262"/>
      <c r="N221" s="262"/>
      <c r="O221" s="262"/>
      <c r="P221" s="262"/>
      <c r="Q221" s="262"/>
      <c r="R221" s="262"/>
      <c r="S221" s="262"/>
      <c r="T221" s="262"/>
      <c r="U221" s="262"/>
      <c r="V221" s="262"/>
      <c r="W221" s="262"/>
      <c r="X221" s="262"/>
      <c r="Y221" s="260"/>
      <c r="Z221" s="260"/>
      <c r="AA221" s="260"/>
      <c r="AB221" s="260"/>
      <c r="AC221" s="260"/>
      <c r="AD221" s="260"/>
      <c r="AE221" s="260"/>
      <c r="AF221" s="260"/>
      <c r="AG221" s="260"/>
      <c r="AH221" s="260"/>
      <c r="AI221" s="260"/>
      <c r="AJ221" s="260"/>
    </row>
    <row r="222" spans="1:36" ht="16.5" customHeight="1">
      <c r="A222" s="262"/>
      <c r="B222" s="262"/>
      <c r="C222" s="262"/>
      <c r="D222" s="262"/>
      <c r="E222" s="262"/>
      <c r="F222" s="262"/>
      <c r="G222" s="262"/>
      <c r="H222" s="262"/>
      <c r="I222" s="262"/>
      <c r="J222" s="262"/>
      <c r="K222" s="262"/>
      <c r="L222" s="262"/>
      <c r="M222" s="262"/>
      <c r="N222" s="262"/>
      <c r="O222" s="262"/>
      <c r="P222" s="262"/>
      <c r="Q222" s="262"/>
      <c r="R222" s="262"/>
      <c r="S222" s="262"/>
      <c r="T222" s="262"/>
      <c r="U222" s="262"/>
      <c r="V222" s="262"/>
      <c r="W222" s="262"/>
      <c r="X222" s="262"/>
      <c r="Y222" s="260"/>
      <c r="Z222" s="260"/>
      <c r="AA222" s="260"/>
      <c r="AB222" s="260"/>
      <c r="AC222" s="260"/>
      <c r="AD222" s="260"/>
      <c r="AE222" s="260"/>
      <c r="AF222" s="260"/>
      <c r="AG222" s="260"/>
      <c r="AH222" s="260"/>
      <c r="AI222" s="260"/>
      <c r="AJ222" s="260"/>
    </row>
    <row r="223" spans="1:36" ht="16.5" customHeight="1">
      <c r="A223" s="262"/>
      <c r="B223" s="262"/>
      <c r="C223" s="262"/>
      <c r="D223" s="262"/>
      <c r="E223" s="262"/>
      <c r="F223" s="262"/>
      <c r="G223" s="262"/>
      <c r="H223" s="262"/>
      <c r="I223" s="262"/>
      <c r="J223" s="262"/>
      <c r="K223" s="262"/>
      <c r="L223" s="262"/>
      <c r="M223" s="262"/>
      <c r="N223" s="262"/>
      <c r="O223" s="262"/>
      <c r="P223" s="262"/>
      <c r="Q223" s="262"/>
      <c r="R223" s="262"/>
      <c r="S223" s="262"/>
      <c r="T223" s="262"/>
      <c r="U223" s="262"/>
      <c r="V223" s="262"/>
      <c r="W223" s="262"/>
      <c r="X223" s="262"/>
      <c r="Y223" s="260"/>
      <c r="Z223" s="260"/>
      <c r="AA223" s="260"/>
      <c r="AB223" s="260"/>
      <c r="AC223" s="260"/>
      <c r="AD223" s="260"/>
      <c r="AE223" s="260"/>
      <c r="AF223" s="260"/>
      <c r="AG223" s="260"/>
      <c r="AH223" s="260"/>
      <c r="AI223" s="260"/>
      <c r="AJ223" s="260"/>
    </row>
    <row r="224" spans="1:36" ht="16.5" customHeight="1">
      <c r="A224" s="262"/>
      <c r="B224" s="262"/>
      <c r="C224" s="262"/>
      <c r="D224" s="262"/>
      <c r="E224" s="262"/>
      <c r="F224" s="262"/>
      <c r="G224" s="262"/>
      <c r="H224" s="262"/>
      <c r="I224" s="262"/>
      <c r="J224" s="262"/>
      <c r="K224" s="262"/>
      <c r="L224" s="262"/>
      <c r="M224" s="262"/>
      <c r="N224" s="262"/>
      <c r="O224" s="262"/>
      <c r="P224" s="262"/>
      <c r="Q224" s="262"/>
      <c r="R224" s="262"/>
      <c r="S224" s="262"/>
      <c r="T224" s="262"/>
      <c r="U224" s="262"/>
      <c r="V224" s="262"/>
      <c r="W224" s="262"/>
      <c r="X224" s="262"/>
      <c r="Y224" s="260"/>
      <c r="Z224" s="260"/>
      <c r="AA224" s="260"/>
      <c r="AB224" s="260"/>
      <c r="AC224" s="260"/>
      <c r="AD224" s="260"/>
      <c r="AE224" s="260"/>
      <c r="AF224" s="260"/>
      <c r="AG224" s="260"/>
      <c r="AH224" s="260"/>
      <c r="AI224" s="260"/>
      <c r="AJ224" s="260"/>
    </row>
    <row r="225" spans="1:36" ht="16.5" customHeight="1">
      <c r="A225" s="262"/>
      <c r="B225" s="262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60"/>
      <c r="Z225" s="260"/>
      <c r="AA225" s="260"/>
      <c r="AB225" s="260"/>
      <c r="AC225" s="260"/>
      <c r="AD225" s="260"/>
      <c r="AE225" s="260"/>
      <c r="AF225" s="260"/>
      <c r="AG225" s="260"/>
      <c r="AH225" s="260"/>
      <c r="AI225" s="260"/>
      <c r="AJ225" s="260"/>
    </row>
    <row r="226" spans="1:36" ht="16.5" customHeight="1">
      <c r="A226" s="262"/>
      <c r="B226" s="262"/>
      <c r="C226" s="262"/>
      <c r="D226" s="262"/>
      <c r="E226" s="262"/>
      <c r="F226" s="262"/>
      <c r="G226" s="262"/>
      <c r="H226" s="262"/>
      <c r="I226" s="262"/>
      <c r="J226" s="262"/>
      <c r="K226" s="262"/>
      <c r="L226" s="262"/>
      <c r="M226" s="262"/>
      <c r="N226" s="262"/>
      <c r="O226" s="262"/>
      <c r="P226" s="262"/>
      <c r="Q226" s="262"/>
      <c r="R226" s="262"/>
      <c r="S226" s="262"/>
      <c r="T226" s="262"/>
      <c r="U226" s="262"/>
      <c r="V226" s="262"/>
      <c r="W226" s="262"/>
      <c r="X226" s="262"/>
      <c r="Y226" s="260"/>
      <c r="Z226" s="260"/>
      <c r="AA226" s="260"/>
      <c r="AB226" s="260"/>
      <c r="AC226" s="260"/>
      <c r="AD226" s="260"/>
      <c r="AE226" s="260"/>
      <c r="AF226" s="260"/>
      <c r="AG226" s="260"/>
      <c r="AH226" s="260"/>
      <c r="AI226" s="260"/>
      <c r="AJ226" s="260"/>
    </row>
    <row r="227" spans="1:36" ht="16.5" customHeight="1">
      <c r="A227" s="262"/>
      <c r="B227" s="262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  <c r="M227" s="262"/>
      <c r="N227" s="262"/>
      <c r="O227" s="262"/>
      <c r="P227" s="262"/>
      <c r="Q227" s="262"/>
      <c r="R227" s="262"/>
      <c r="S227" s="262"/>
      <c r="T227" s="262"/>
      <c r="U227" s="262"/>
      <c r="V227" s="262"/>
      <c r="W227" s="262"/>
      <c r="X227" s="262"/>
      <c r="Y227" s="260"/>
      <c r="Z227" s="260"/>
      <c r="AA227" s="260"/>
      <c r="AB227" s="260"/>
      <c r="AC227" s="260"/>
      <c r="AD227" s="260"/>
      <c r="AE227" s="260"/>
      <c r="AF227" s="260"/>
      <c r="AG227" s="260"/>
      <c r="AH227" s="260"/>
      <c r="AI227" s="260"/>
      <c r="AJ227" s="260"/>
    </row>
    <row r="228" spans="1:36" ht="16.5" customHeight="1">
      <c r="A228" s="262"/>
      <c r="B228" s="262"/>
      <c r="C228" s="262"/>
      <c r="D228" s="262"/>
      <c r="E228" s="262"/>
      <c r="F228" s="262"/>
      <c r="G228" s="262"/>
      <c r="H228" s="262"/>
      <c r="I228" s="262"/>
      <c r="J228" s="262"/>
      <c r="K228" s="262"/>
      <c r="L228" s="262"/>
      <c r="M228" s="262"/>
      <c r="N228" s="262"/>
      <c r="O228" s="262"/>
      <c r="P228" s="262"/>
      <c r="Q228" s="262"/>
      <c r="R228" s="262"/>
      <c r="S228" s="262"/>
      <c r="T228" s="262"/>
      <c r="U228" s="262"/>
      <c r="V228" s="262"/>
      <c r="W228" s="262"/>
      <c r="X228" s="262"/>
      <c r="Y228" s="260"/>
      <c r="Z228" s="260"/>
      <c r="AA228" s="260"/>
      <c r="AB228" s="260"/>
      <c r="AC228" s="260"/>
      <c r="AD228" s="260"/>
      <c r="AE228" s="260"/>
      <c r="AF228" s="260"/>
      <c r="AG228" s="260"/>
      <c r="AH228" s="260"/>
      <c r="AI228" s="260"/>
      <c r="AJ228" s="260"/>
    </row>
    <row r="229" spans="1:36" ht="16.5" customHeight="1">
      <c r="A229" s="262"/>
      <c r="B229" s="262"/>
      <c r="C229" s="262"/>
      <c r="D229" s="262"/>
      <c r="E229" s="262"/>
      <c r="F229" s="262"/>
      <c r="G229" s="262"/>
      <c r="H229" s="262"/>
      <c r="I229" s="262"/>
      <c r="J229" s="262"/>
      <c r="K229" s="262"/>
      <c r="L229" s="262"/>
      <c r="M229" s="262"/>
      <c r="N229" s="262"/>
      <c r="O229" s="262"/>
      <c r="P229" s="262"/>
      <c r="Q229" s="262"/>
      <c r="R229" s="262"/>
      <c r="S229" s="262"/>
      <c r="T229" s="262"/>
      <c r="U229" s="262"/>
      <c r="V229" s="262"/>
      <c r="W229" s="262"/>
      <c r="X229" s="262"/>
      <c r="Y229" s="260"/>
      <c r="Z229" s="260"/>
      <c r="AA229" s="260"/>
      <c r="AB229" s="260"/>
      <c r="AC229" s="260"/>
      <c r="AD229" s="260"/>
      <c r="AE229" s="260"/>
      <c r="AF229" s="260"/>
      <c r="AG229" s="260"/>
      <c r="AH229" s="260"/>
      <c r="AI229" s="260"/>
      <c r="AJ229" s="260"/>
    </row>
    <row r="230" spans="1:36" ht="16.5" customHeight="1">
      <c r="A230" s="262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262"/>
      <c r="N230" s="262"/>
      <c r="O230" s="262"/>
      <c r="P230" s="262"/>
      <c r="Q230" s="262"/>
      <c r="R230" s="262"/>
      <c r="S230" s="262"/>
      <c r="T230" s="262"/>
      <c r="U230" s="262"/>
      <c r="V230" s="262"/>
      <c r="W230" s="262"/>
      <c r="X230" s="262"/>
      <c r="Y230" s="260"/>
      <c r="Z230" s="260"/>
      <c r="AA230" s="260"/>
      <c r="AB230" s="260"/>
      <c r="AC230" s="260"/>
      <c r="AD230" s="260"/>
      <c r="AE230" s="260"/>
      <c r="AF230" s="260"/>
      <c r="AG230" s="260"/>
      <c r="AH230" s="260"/>
      <c r="AI230" s="260"/>
      <c r="AJ230" s="260"/>
    </row>
    <row r="231" spans="1:36" ht="16.5" customHeight="1">
      <c r="A231" s="262"/>
      <c r="B231" s="262"/>
      <c r="C231" s="262"/>
      <c r="D231" s="262"/>
      <c r="E231" s="262"/>
      <c r="F231" s="262"/>
      <c r="G231" s="262"/>
      <c r="H231" s="262"/>
      <c r="I231" s="262"/>
      <c r="J231" s="262"/>
      <c r="K231" s="262"/>
      <c r="L231" s="262"/>
      <c r="M231" s="262"/>
      <c r="N231" s="262"/>
      <c r="O231" s="262"/>
      <c r="P231" s="262"/>
      <c r="Q231" s="262"/>
      <c r="R231" s="262"/>
      <c r="S231" s="262"/>
      <c r="T231" s="262"/>
      <c r="U231" s="262"/>
      <c r="V231" s="262"/>
      <c r="W231" s="262"/>
      <c r="X231" s="262"/>
      <c r="Y231" s="260"/>
      <c r="Z231" s="260"/>
      <c r="AA231" s="260"/>
      <c r="AB231" s="260"/>
      <c r="AC231" s="260"/>
      <c r="AD231" s="260"/>
      <c r="AE231" s="260"/>
      <c r="AF231" s="260"/>
      <c r="AG231" s="260"/>
      <c r="AH231" s="260"/>
      <c r="AI231" s="260"/>
      <c r="AJ231" s="260"/>
    </row>
    <row r="232" spans="1:36" ht="16.5" customHeight="1">
      <c r="A232" s="262"/>
      <c r="B232" s="262"/>
      <c r="C232" s="262"/>
      <c r="D232" s="262"/>
      <c r="E232" s="262"/>
      <c r="F232" s="262"/>
      <c r="G232" s="262"/>
      <c r="H232" s="262"/>
      <c r="I232" s="262"/>
      <c r="J232" s="262"/>
      <c r="K232" s="262"/>
      <c r="L232" s="262"/>
      <c r="M232" s="262"/>
      <c r="N232" s="262"/>
      <c r="O232" s="262"/>
      <c r="P232" s="262"/>
      <c r="Q232" s="262"/>
      <c r="R232" s="262"/>
      <c r="S232" s="262"/>
      <c r="T232" s="262"/>
      <c r="U232" s="262"/>
      <c r="V232" s="262"/>
      <c r="W232" s="262"/>
      <c r="X232" s="262"/>
      <c r="Y232" s="260"/>
      <c r="Z232" s="260"/>
      <c r="AA232" s="260"/>
      <c r="AB232" s="260"/>
      <c r="AC232" s="260"/>
      <c r="AD232" s="260"/>
      <c r="AE232" s="260"/>
      <c r="AF232" s="260"/>
      <c r="AG232" s="260"/>
      <c r="AH232" s="260"/>
      <c r="AI232" s="260"/>
      <c r="AJ232" s="260"/>
    </row>
    <row r="233" spans="1:36" ht="16.5" customHeight="1">
      <c r="A233" s="262"/>
      <c r="B233" s="262"/>
      <c r="C233" s="262"/>
      <c r="D233" s="262"/>
      <c r="E233" s="262"/>
      <c r="F233" s="262"/>
      <c r="G233" s="262"/>
      <c r="H233" s="262"/>
      <c r="I233" s="262"/>
      <c r="J233" s="264"/>
      <c r="K233" s="264"/>
      <c r="L233" s="264"/>
      <c r="M233" s="264"/>
      <c r="N233" s="264"/>
      <c r="O233" s="264"/>
      <c r="P233" s="115"/>
      <c r="Q233" s="115"/>
      <c r="R233" s="115"/>
      <c r="S233" s="115"/>
      <c r="T233" s="115"/>
      <c r="U233" s="115"/>
      <c r="V233" s="115"/>
      <c r="W233" s="115"/>
      <c r="X233" s="115"/>
    </row>
    <row r="234" spans="1:36" ht="16.5" customHeight="1">
      <c r="A234" s="262"/>
      <c r="B234" s="262"/>
      <c r="C234" s="262"/>
      <c r="D234" s="262"/>
      <c r="E234" s="262"/>
      <c r="F234" s="262"/>
      <c r="G234" s="262"/>
      <c r="H234" s="262"/>
      <c r="I234" s="262"/>
      <c r="J234" s="264"/>
      <c r="K234" s="264"/>
      <c r="L234" s="264"/>
      <c r="M234" s="264"/>
      <c r="N234" s="264"/>
      <c r="O234" s="264"/>
      <c r="P234" s="115"/>
      <c r="Q234" s="115"/>
      <c r="R234" s="115"/>
      <c r="S234" s="115"/>
      <c r="T234" s="115"/>
      <c r="U234" s="115"/>
      <c r="V234" s="115"/>
      <c r="W234" s="115"/>
      <c r="X234" s="115"/>
    </row>
    <row r="235" spans="1:36" ht="16.5" customHeight="1">
      <c r="A235" s="262"/>
      <c r="B235" s="262"/>
      <c r="C235" s="262"/>
      <c r="D235" s="262"/>
      <c r="E235" s="262"/>
      <c r="F235" s="262"/>
      <c r="G235" s="262"/>
      <c r="H235" s="262"/>
      <c r="I235" s="262"/>
      <c r="J235" s="264"/>
      <c r="K235" s="264"/>
      <c r="L235" s="264"/>
      <c r="M235" s="264"/>
      <c r="N235" s="264"/>
      <c r="O235" s="264"/>
      <c r="P235" s="115"/>
      <c r="Q235" s="115"/>
      <c r="R235" s="115"/>
      <c r="S235" s="115"/>
      <c r="T235" s="115"/>
      <c r="U235" s="115"/>
      <c r="V235" s="115"/>
      <c r="W235" s="115"/>
      <c r="X235" s="115"/>
    </row>
    <row r="236" spans="1:36" ht="16.5" customHeight="1">
      <c r="A236" s="262"/>
      <c r="B236" s="262"/>
      <c r="C236" s="262"/>
      <c r="D236" s="262"/>
      <c r="E236" s="262"/>
      <c r="F236" s="262"/>
      <c r="G236" s="262"/>
      <c r="H236" s="262"/>
      <c r="I236" s="262"/>
      <c r="J236" s="264"/>
      <c r="K236" s="264"/>
      <c r="L236" s="264"/>
      <c r="M236" s="264"/>
      <c r="N236" s="264"/>
      <c r="O236" s="264"/>
      <c r="P236" s="115"/>
      <c r="Q236" s="115"/>
      <c r="R236" s="115"/>
      <c r="S236" s="115"/>
      <c r="T236" s="115"/>
      <c r="U236" s="115"/>
      <c r="V236" s="115"/>
      <c r="W236" s="115"/>
      <c r="X236" s="115"/>
    </row>
    <row r="237" spans="1:36" ht="16.5" customHeight="1">
      <c r="A237" s="262"/>
      <c r="B237" s="262"/>
      <c r="C237" s="262"/>
      <c r="D237" s="262"/>
      <c r="E237" s="262"/>
      <c r="F237" s="262"/>
      <c r="G237" s="262"/>
      <c r="H237" s="262"/>
      <c r="I237" s="262"/>
      <c r="J237" s="264"/>
      <c r="K237" s="264"/>
      <c r="L237" s="264"/>
      <c r="M237" s="264"/>
      <c r="N237" s="264"/>
      <c r="O237" s="264"/>
      <c r="P237" s="115"/>
      <c r="Q237" s="115"/>
      <c r="R237" s="115"/>
      <c r="S237" s="115"/>
      <c r="T237" s="115"/>
      <c r="U237" s="115"/>
      <c r="V237" s="115"/>
      <c r="W237" s="115"/>
      <c r="X237" s="115"/>
    </row>
    <row r="238" spans="1:36" ht="16.5" customHeight="1">
      <c r="A238" s="262"/>
      <c r="B238" s="262"/>
      <c r="C238" s="262"/>
      <c r="D238" s="262"/>
      <c r="E238" s="262"/>
      <c r="F238" s="262"/>
      <c r="G238" s="262"/>
      <c r="H238" s="262"/>
      <c r="I238" s="262"/>
      <c r="J238" s="264"/>
      <c r="K238" s="264"/>
      <c r="L238" s="264"/>
      <c r="M238" s="264"/>
      <c r="N238" s="264"/>
      <c r="O238" s="264"/>
      <c r="P238" s="115"/>
      <c r="Q238" s="115"/>
      <c r="R238" s="115"/>
      <c r="S238" s="115"/>
      <c r="T238" s="115"/>
      <c r="U238" s="115"/>
      <c r="V238" s="115"/>
      <c r="W238" s="115"/>
      <c r="X238" s="115"/>
    </row>
    <row r="239" spans="1:36" ht="16.5" customHeight="1">
      <c r="A239" s="262"/>
      <c r="B239" s="262"/>
      <c r="C239" s="262"/>
      <c r="D239" s="262"/>
      <c r="E239" s="262"/>
      <c r="F239" s="262"/>
      <c r="G239" s="262"/>
      <c r="H239" s="262"/>
      <c r="I239" s="262"/>
      <c r="J239" s="264"/>
      <c r="K239" s="264"/>
      <c r="L239" s="264"/>
      <c r="M239" s="264"/>
      <c r="N239" s="264"/>
      <c r="O239" s="264"/>
      <c r="P239" s="115"/>
      <c r="Q239" s="115"/>
      <c r="R239" s="115"/>
      <c r="S239" s="115"/>
      <c r="T239" s="115"/>
      <c r="U239" s="115"/>
      <c r="V239" s="115"/>
      <c r="W239" s="115"/>
      <c r="X239" s="115"/>
    </row>
    <row r="240" spans="1:36" ht="16.5" customHeight="1">
      <c r="A240" s="262"/>
      <c r="B240" s="262"/>
      <c r="C240" s="262"/>
      <c r="D240" s="262"/>
      <c r="E240" s="262"/>
      <c r="F240" s="262"/>
      <c r="G240" s="262"/>
      <c r="H240" s="262"/>
      <c r="I240" s="262"/>
      <c r="J240" s="264"/>
      <c r="K240" s="264"/>
      <c r="L240" s="264"/>
      <c r="M240" s="264"/>
      <c r="N240" s="264"/>
      <c r="O240" s="264"/>
      <c r="P240" s="115"/>
      <c r="Q240" s="115"/>
      <c r="R240" s="115"/>
      <c r="S240" s="115"/>
      <c r="T240" s="115"/>
      <c r="U240" s="115"/>
      <c r="V240" s="115"/>
      <c r="W240" s="115"/>
      <c r="X240" s="115"/>
    </row>
    <row r="241" spans="1:24" ht="16.5" customHeight="1">
      <c r="A241" s="262"/>
      <c r="B241" s="262"/>
      <c r="C241" s="262"/>
      <c r="D241" s="262"/>
      <c r="E241" s="262"/>
      <c r="F241" s="262"/>
      <c r="G241" s="262"/>
      <c r="H241" s="262"/>
      <c r="I241" s="262"/>
      <c r="J241" s="264"/>
      <c r="K241" s="264"/>
      <c r="L241" s="264"/>
      <c r="M241" s="264"/>
      <c r="N241" s="264"/>
      <c r="O241" s="264"/>
      <c r="P241" s="115"/>
      <c r="Q241" s="115"/>
      <c r="R241" s="115"/>
      <c r="S241" s="115"/>
      <c r="T241" s="115"/>
      <c r="U241" s="115"/>
      <c r="V241" s="115"/>
      <c r="W241" s="115"/>
      <c r="X241" s="115"/>
    </row>
    <row r="242" spans="1:24" ht="16.5" customHeight="1">
      <c r="A242" s="262"/>
      <c r="B242" s="262"/>
      <c r="C242" s="262"/>
      <c r="D242" s="262"/>
      <c r="E242" s="262"/>
      <c r="F242" s="262"/>
      <c r="G242" s="262"/>
      <c r="H242" s="262"/>
      <c r="I242" s="262"/>
      <c r="J242" s="264"/>
      <c r="K242" s="264"/>
      <c r="L242" s="264"/>
      <c r="M242" s="264"/>
      <c r="N242" s="264"/>
      <c r="O242" s="264"/>
      <c r="P242" s="115"/>
      <c r="Q242" s="115"/>
      <c r="R242" s="115"/>
      <c r="S242" s="115"/>
      <c r="T242" s="115"/>
      <c r="U242" s="115"/>
      <c r="V242" s="115"/>
      <c r="W242" s="115"/>
      <c r="X242" s="115"/>
    </row>
    <row r="243" spans="1:24" ht="16.5" customHeight="1">
      <c r="A243" s="262"/>
      <c r="B243" s="262"/>
      <c r="C243" s="262"/>
      <c r="D243" s="262"/>
      <c r="E243" s="262"/>
      <c r="F243" s="262"/>
      <c r="G243" s="262"/>
      <c r="H243" s="262"/>
      <c r="I243" s="262"/>
      <c r="J243" s="264"/>
      <c r="K243" s="264"/>
      <c r="L243" s="264"/>
      <c r="M243" s="264"/>
      <c r="N243" s="264"/>
      <c r="O243" s="264"/>
      <c r="P243" s="115"/>
      <c r="Q243" s="115"/>
      <c r="R243" s="115"/>
      <c r="S243" s="115"/>
      <c r="T243" s="115"/>
      <c r="U243" s="115"/>
      <c r="V243" s="115"/>
      <c r="W243" s="115"/>
      <c r="X243" s="115"/>
    </row>
    <row r="244" spans="1:24" ht="16.5" customHeight="1">
      <c r="A244" s="262"/>
      <c r="B244" s="262"/>
      <c r="C244" s="262"/>
      <c r="D244" s="262"/>
      <c r="E244" s="262"/>
      <c r="F244" s="262"/>
      <c r="G244" s="262"/>
      <c r="H244" s="262"/>
      <c r="I244" s="262"/>
      <c r="J244" s="264"/>
      <c r="K244" s="264"/>
      <c r="L244" s="264"/>
      <c r="M244" s="264"/>
      <c r="N244" s="264"/>
      <c r="O244" s="264"/>
      <c r="P244" s="115"/>
      <c r="Q244" s="115"/>
      <c r="R244" s="115"/>
      <c r="S244" s="115"/>
      <c r="T244" s="115"/>
      <c r="U244" s="115"/>
      <c r="V244" s="115"/>
      <c r="W244" s="115"/>
      <c r="X244" s="115"/>
    </row>
    <row r="245" spans="1:24" ht="16.5" customHeight="1">
      <c r="A245" s="262"/>
      <c r="B245" s="262"/>
      <c r="C245" s="262"/>
      <c r="D245" s="262"/>
      <c r="E245" s="262"/>
      <c r="F245" s="262"/>
      <c r="G245" s="262"/>
      <c r="H245" s="262"/>
      <c r="I245" s="262"/>
      <c r="J245" s="264"/>
      <c r="K245" s="264"/>
      <c r="L245" s="264"/>
      <c r="M245" s="264"/>
      <c r="N245" s="264"/>
      <c r="O245" s="264"/>
      <c r="P245" s="115"/>
      <c r="Q245" s="115"/>
      <c r="R245" s="115"/>
      <c r="S245" s="115"/>
      <c r="T245" s="115"/>
      <c r="U245" s="115"/>
      <c r="V245" s="115"/>
      <c r="W245" s="115"/>
      <c r="X245" s="115"/>
    </row>
    <row r="246" spans="1:24" ht="16.5" customHeight="1">
      <c r="A246" s="262"/>
      <c r="B246" s="262"/>
      <c r="C246" s="262"/>
      <c r="D246" s="262"/>
      <c r="E246" s="262"/>
      <c r="F246" s="262"/>
      <c r="G246" s="262"/>
      <c r="H246" s="262"/>
      <c r="I246" s="262"/>
      <c r="J246" s="264"/>
      <c r="K246" s="264"/>
      <c r="L246" s="264"/>
      <c r="M246" s="264"/>
      <c r="N246" s="264"/>
      <c r="O246" s="264"/>
      <c r="P246" s="115"/>
      <c r="Q246" s="115"/>
      <c r="R246" s="115"/>
      <c r="S246" s="115"/>
      <c r="T246" s="115"/>
      <c r="U246" s="115"/>
      <c r="V246" s="115"/>
      <c r="W246" s="115"/>
      <c r="X246" s="115"/>
    </row>
    <row r="247" spans="1:24" ht="16.5" customHeight="1">
      <c r="A247" s="262"/>
      <c r="B247" s="262"/>
      <c r="C247" s="262"/>
      <c r="D247" s="262"/>
      <c r="E247" s="262"/>
      <c r="F247" s="262"/>
      <c r="G247" s="262"/>
      <c r="H247" s="262"/>
      <c r="I247" s="262"/>
      <c r="J247" s="264"/>
      <c r="K247" s="264"/>
      <c r="L247" s="264"/>
      <c r="M247" s="264"/>
      <c r="N247" s="264"/>
      <c r="O247" s="264"/>
      <c r="P247" s="115"/>
      <c r="Q247" s="115"/>
      <c r="R247" s="115"/>
      <c r="S247" s="115"/>
      <c r="T247" s="115"/>
      <c r="U247" s="115"/>
      <c r="V247" s="115"/>
      <c r="W247" s="115"/>
      <c r="X247" s="115"/>
    </row>
    <row r="248" spans="1:24" ht="16.5" customHeight="1">
      <c r="A248" s="262"/>
      <c r="B248" s="262"/>
      <c r="C248" s="262"/>
      <c r="D248" s="262"/>
      <c r="E248" s="262"/>
      <c r="F248" s="262"/>
      <c r="G248" s="262"/>
      <c r="H248" s="262"/>
      <c r="I248" s="262"/>
      <c r="J248" s="264"/>
      <c r="K248" s="264"/>
      <c r="L248" s="264"/>
      <c r="M248" s="264"/>
      <c r="N248" s="264"/>
      <c r="O248" s="264"/>
      <c r="P248" s="115"/>
      <c r="Q248" s="115"/>
      <c r="R248" s="115"/>
      <c r="S248" s="115"/>
      <c r="T248" s="115"/>
      <c r="U248" s="115"/>
      <c r="V248" s="115"/>
      <c r="W248" s="115"/>
      <c r="X248" s="115"/>
    </row>
    <row r="249" spans="1:24" ht="16.5" customHeight="1">
      <c r="A249" s="262"/>
      <c r="B249" s="262"/>
      <c r="C249" s="262"/>
      <c r="D249" s="262"/>
      <c r="E249" s="262"/>
      <c r="F249" s="262"/>
      <c r="G249" s="262"/>
      <c r="H249" s="262"/>
      <c r="I249" s="262"/>
      <c r="J249" s="264"/>
      <c r="K249" s="264"/>
      <c r="L249" s="264"/>
      <c r="M249" s="264"/>
      <c r="N249" s="264"/>
      <c r="O249" s="264"/>
      <c r="P249" s="115"/>
      <c r="Q249" s="115"/>
      <c r="R249" s="115"/>
      <c r="S249" s="115"/>
      <c r="T249" s="115"/>
      <c r="U249" s="115"/>
      <c r="V249" s="115"/>
      <c r="W249" s="115"/>
      <c r="X249" s="115"/>
    </row>
    <row r="250" spans="1:24">
      <c r="A250" s="262"/>
      <c r="B250" s="262"/>
      <c r="C250" s="262"/>
      <c r="D250" s="262"/>
      <c r="E250" s="262"/>
      <c r="F250" s="262"/>
      <c r="G250" s="262"/>
      <c r="H250" s="262"/>
      <c r="I250" s="262"/>
      <c r="J250" s="264"/>
      <c r="K250" s="264"/>
      <c r="L250" s="264"/>
      <c r="M250" s="264"/>
      <c r="N250" s="264"/>
      <c r="O250" s="264"/>
      <c r="P250" s="115"/>
      <c r="Q250" s="115"/>
      <c r="R250" s="115"/>
      <c r="S250" s="115"/>
      <c r="T250" s="115"/>
      <c r="U250" s="115"/>
      <c r="V250" s="115"/>
      <c r="W250" s="115"/>
      <c r="X250" s="115"/>
    </row>
    <row r="251" spans="1:24">
      <c r="A251" s="262"/>
      <c r="B251" s="262"/>
      <c r="C251" s="262"/>
      <c r="D251" s="262"/>
      <c r="E251" s="262"/>
      <c r="F251" s="262"/>
      <c r="G251" s="262"/>
      <c r="H251" s="262"/>
      <c r="I251" s="262"/>
      <c r="J251" s="264"/>
      <c r="K251" s="264"/>
      <c r="L251" s="264"/>
      <c r="M251" s="264"/>
      <c r="N251" s="264"/>
      <c r="O251" s="264"/>
      <c r="P251" s="115"/>
      <c r="Q251" s="115"/>
      <c r="R251" s="115"/>
      <c r="S251" s="115"/>
      <c r="T251" s="115"/>
      <c r="U251" s="115"/>
      <c r="V251" s="115"/>
      <c r="W251" s="115"/>
      <c r="X251" s="115"/>
    </row>
    <row r="252" spans="1:24">
      <c r="A252" s="262"/>
      <c r="B252" s="262"/>
      <c r="C252" s="262"/>
      <c r="D252" s="262"/>
      <c r="E252" s="262"/>
      <c r="F252" s="262"/>
      <c r="G252" s="262"/>
      <c r="H252" s="262"/>
      <c r="I252" s="262"/>
      <c r="J252" s="264"/>
      <c r="K252" s="264"/>
      <c r="L252" s="264"/>
      <c r="M252" s="264"/>
      <c r="N252" s="264"/>
      <c r="O252" s="264"/>
      <c r="P252" s="115"/>
      <c r="Q252" s="115"/>
      <c r="R252" s="115"/>
      <c r="S252" s="115"/>
      <c r="T252" s="115"/>
      <c r="U252" s="115"/>
      <c r="V252" s="115"/>
      <c r="W252" s="115"/>
      <c r="X252" s="115"/>
    </row>
    <row r="253" spans="1:24">
      <c r="A253" s="262"/>
      <c r="B253" s="262"/>
      <c r="C253" s="262"/>
      <c r="D253" s="262"/>
      <c r="E253" s="262"/>
      <c r="F253" s="262"/>
      <c r="G253" s="262"/>
      <c r="H253" s="262"/>
      <c r="I253" s="262"/>
      <c r="J253" s="264"/>
      <c r="K253" s="264"/>
      <c r="L253" s="264"/>
      <c r="M253" s="264"/>
      <c r="N253" s="264"/>
      <c r="O253" s="264"/>
      <c r="P253" s="115"/>
      <c r="Q253" s="115"/>
      <c r="R253" s="115"/>
      <c r="S253" s="115"/>
      <c r="T253" s="115"/>
      <c r="U253" s="115"/>
      <c r="V253" s="115"/>
      <c r="W253" s="115"/>
      <c r="X253" s="115"/>
    </row>
    <row r="254" spans="1:24">
      <c r="A254" s="262"/>
      <c r="B254" s="262"/>
      <c r="C254" s="262"/>
      <c r="D254" s="262"/>
      <c r="E254" s="262"/>
      <c r="F254" s="262"/>
      <c r="G254" s="262"/>
      <c r="H254" s="262"/>
      <c r="I254" s="262"/>
      <c r="J254" s="264"/>
      <c r="K254" s="264"/>
      <c r="L254" s="264"/>
      <c r="M254" s="264"/>
      <c r="N254" s="264"/>
      <c r="O254" s="264"/>
      <c r="P254" s="115"/>
      <c r="Q254" s="115"/>
      <c r="R254" s="115"/>
      <c r="S254" s="115"/>
      <c r="T254" s="115"/>
      <c r="U254" s="115"/>
      <c r="V254" s="115"/>
      <c r="W254" s="115"/>
      <c r="X254" s="115"/>
    </row>
    <row r="255" spans="1:24">
      <c r="A255" s="262"/>
      <c r="B255" s="262"/>
      <c r="C255" s="262"/>
      <c r="D255" s="262"/>
      <c r="E255" s="262"/>
      <c r="F255" s="262"/>
      <c r="G255" s="262"/>
      <c r="H255" s="262"/>
      <c r="I255" s="262"/>
      <c r="J255" s="264"/>
      <c r="K255" s="264"/>
      <c r="L255" s="264"/>
      <c r="M255" s="264"/>
      <c r="N255" s="264"/>
      <c r="O255" s="264"/>
      <c r="P255" s="115"/>
      <c r="Q255" s="115"/>
      <c r="R255" s="115"/>
      <c r="S255" s="115"/>
      <c r="T255" s="115"/>
      <c r="U255" s="115"/>
      <c r="V255" s="115"/>
      <c r="W255" s="115"/>
      <c r="X255" s="115"/>
    </row>
    <row r="256" spans="1:24">
      <c r="A256" s="262"/>
      <c r="B256" s="262"/>
      <c r="C256" s="262"/>
      <c r="D256" s="262"/>
      <c r="E256" s="262"/>
      <c r="F256" s="262"/>
      <c r="G256" s="262"/>
      <c r="H256" s="262"/>
      <c r="I256" s="262"/>
      <c r="J256" s="264"/>
      <c r="K256" s="264"/>
      <c r="L256" s="264"/>
      <c r="M256" s="264"/>
      <c r="N256" s="264"/>
      <c r="O256" s="264"/>
      <c r="P256" s="115"/>
      <c r="Q256" s="115"/>
      <c r="R256" s="115"/>
      <c r="S256" s="115"/>
      <c r="T256" s="115"/>
      <c r="U256" s="115"/>
      <c r="V256" s="115"/>
      <c r="W256" s="115"/>
      <c r="X256" s="115"/>
    </row>
    <row r="257" spans="1:24">
      <c r="A257" s="262"/>
      <c r="B257" s="262"/>
      <c r="C257" s="262"/>
      <c r="D257" s="262"/>
      <c r="E257" s="262"/>
      <c r="F257" s="262"/>
      <c r="G257" s="262"/>
      <c r="H257" s="262"/>
      <c r="I257" s="262"/>
      <c r="J257" s="264"/>
      <c r="K257" s="264"/>
      <c r="L257" s="264"/>
      <c r="M257" s="264"/>
      <c r="N257" s="264"/>
      <c r="O257" s="264"/>
      <c r="P257" s="115"/>
      <c r="Q257" s="115"/>
      <c r="R257" s="115"/>
      <c r="S257" s="115"/>
      <c r="T257" s="115"/>
      <c r="U257" s="115"/>
      <c r="V257" s="115"/>
      <c r="W257" s="115"/>
      <c r="X257" s="115"/>
    </row>
    <row r="258" spans="1:24">
      <c r="A258" s="262"/>
      <c r="B258" s="262"/>
      <c r="C258" s="262"/>
      <c r="D258" s="262"/>
      <c r="E258" s="262"/>
      <c r="F258" s="262"/>
      <c r="G258" s="262"/>
      <c r="H258" s="262"/>
      <c r="I258" s="262"/>
      <c r="J258" s="264"/>
      <c r="K258" s="264"/>
      <c r="L258" s="264"/>
      <c r="M258" s="264"/>
      <c r="N258" s="264"/>
      <c r="O258" s="264"/>
      <c r="P258" s="115"/>
      <c r="Q258" s="115"/>
      <c r="R258" s="115"/>
      <c r="S258" s="115"/>
      <c r="T258" s="115"/>
      <c r="U258" s="115"/>
      <c r="V258" s="115"/>
      <c r="W258" s="115"/>
      <c r="X258" s="115"/>
    </row>
    <row r="259" spans="1:24">
      <c r="A259" s="262"/>
      <c r="B259" s="262"/>
      <c r="C259" s="262"/>
      <c r="D259" s="262"/>
      <c r="E259" s="262"/>
      <c r="F259" s="262"/>
      <c r="G259" s="262"/>
      <c r="H259" s="262"/>
      <c r="I259" s="262"/>
      <c r="J259" s="264"/>
      <c r="K259" s="264"/>
      <c r="L259" s="264"/>
      <c r="M259" s="264"/>
      <c r="N259" s="264"/>
      <c r="O259" s="264"/>
      <c r="P259" s="115"/>
      <c r="Q259" s="115"/>
      <c r="R259" s="115"/>
      <c r="S259" s="115"/>
      <c r="T259" s="115"/>
      <c r="U259" s="115"/>
      <c r="V259" s="115"/>
      <c r="W259" s="115"/>
      <c r="X259" s="115"/>
    </row>
    <row r="260" spans="1:24">
      <c r="A260" s="262"/>
      <c r="B260" s="262"/>
      <c r="C260" s="262"/>
      <c r="D260" s="262"/>
      <c r="E260" s="262"/>
      <c r="F260" s="262"/>
      <c r="G260" s="262"/>
      <c r="H260" s="262"/>
      <c r="I260" s="262"/>
      <c r="J260" s="264"/>
      <c r="K260" s="264"/>
      <c r="L260" s="264"/>
      <c r="M260" s="264"/>
      <c r="N260" s="264"/>
      <c r="O260" s="264"/>
      <c r="P260" s="115"/>
      <c r="Q260" s="115"/>
      <c r="R260" s="115"/>
      <c r="S260" s="115"/>
      <c r="T260" s="115"/>
      <c r="U260" s="115"/>
      <c r="V260" s="115"/>
      <c r="W260" s="115"/>
      <c r="X260" s="115"/>
    </row>
    <row r="261" spans="1:24">
      <c r="A261" s="262"/>
      <c r="B261" s="262"/>
      <c r="C261" s="262"/>
      <c r="D261" s="262"/>
      <c r="E261" s="262"/>
      <c r="F261" s="262"/>
      <c r="G261" s="262"/>
      <c r="H261" s="262"/>
      <c r="I261" s="262"/>
      <c r="J261" s="264"/>
      <c r="K261" s="264"/>
      <c r="L261" s="264"/>
      <c r="M261" s="264"/>
      <c r="N261" s="264"/>
      <c r="O261" s="264"/>
      <c r="P261" s="115"/>
      <c r="Q261" s="115"/>
      <c r="R261" s="115"/>
      <c r="S261" s="115"/>
      <c r="T261" s="115"/>
      <c r="U261" s="115"/>
      <c r="V261" s="115"/>
      <c r="W261" s="115"/>
      <c r="X261" s="115"/>
    </row>
    <row r="262" spans="1:24">
      <c r="A262" s="262"/>
      <c r="B262" s="262"/>
      <c r="C262" s="262"/>
      <c r="D262" s="262"/>
      <c r="E262" s="262"/>
      <c r="F262" s="262"/>
      <c r="G262" s="262"/>
      <c r="H262" s="262"/>
      <c r="I262" s="262"/>
      <c r="J262" s="264"/>
      <c r="K262" s="264"/>
      <c r="L262" s="264"/>
      <c r="M262" s="264"/>
      <c r="N262" s="264"/>
      <c r="O262" s="264"/>
      <c r="P262" s="115"/>
      <c r="Q262" s="115"/>
      <c r="R262" s="115"/>
      <c r="S262" s="115"/>
      <c r="T262" s="115"/>
      <c r="U262" s="115"/>
      <c r="V262" s="115"/>
      <c r="W262" s="115"/>
      <c r="X262" s="115"/>
    </row>
    <row r="263" spans="1:24">
      <c r="A263" s="262"/>
      <c r="B263" s="262"/>
      <c r="C263" s="262"/>
      <c r="D263" s="262"/>
      <c r="E263" s="262"/>
      <c r="F263" s="262"/>
      <c r="G263" s="262"/>
      <c r="H263" s="262"/>
      <c r="I263" s="262"/>
      <c r="J263" s="264"/>
      <c r="K263" s="264"/>
      <c r="L263" s="264"/>
      <c r="M263" s="264"/>
      <c r="N263" s="264"/>
      <c r="O263" s="264"/>
      <c r="P263" s="115"/>
      <c r="Q263" s="115"/>
      <c r="R263" s="115"/>
      <c r="S263" s="115"/>
      <c r="T263" s="115"/>
      <c r="U263" s="115"/>
      <c r="V263" s="115"/>
      <c r="W263" s="115"/>
      <c r="X263" s="115"/>
    </row>
    <row r="264" spans="1:24">
      <c r="A264" s="262"/>
      <c r="B264" s="262"/>
      <c r="C264" s="262"/>
      <c r="D264" s="262"/>
      <c r="E264" s="262"/>
      <c r="F264" s="262"/>
      <c r="G264" s="262"/>
      <c r="H264" s="262"/>
      <c r="I264" s="262"/>
      <c r="J264" s="264"/>
      <c r="K264" s="264"/>
      <c r="L264" s="264"/>
      <c r="M264" s="264"/>
      <c r="N264" s="264"/>
      <c r="O264" s="264"/>
      <c r="P264" s="115"/>
      <c r="Q264" s="115"/>
      <c r="R264" s="115"/>
      <c r="S264" s="115"/>
      <c r="T264" s="115"/>
      <c r="U264" s="115"/>
      <c r="V264" s="115"/>
      <c r="W264" s="115"/>
      <c r="X264" s="115"/>
    </row>
    <row r="265" spans="1:24">
      <c r="A265" s="262"/>
      <c r="B265" s="262"/>
      <c r="C265" s="262"/>
      <c r="D265" s="262"/>
      <c r="E265" s="262"/>
      <c r="F265" s="262"/>
      <c r="G265" s="262"/>
      <c r="H265" s="262"/>
      <c r="I265" s="262"/>
      <c r="J265" s="264"/>
      <c r="K265" s="264"/>
      <c r="L265" s="264"/>
      <c r="M265" s="264"/>
      <c r="N265" s="264"/>
      <c r="O265" s="264"/>
      <c r="P265" s="115"/>
      <c r="Q265" s="115"/>
      <c r="R265" s="115"/>
      <c r="S265" s="115"/>
      <c r="T265" s="115"/>
      <c r="U265" s="115"/>
      <c r="V265" s="115"/>
      <c r="W265" s="115"/>
      <c r="X265" s="115"/>
    </row>
    <row r="266" spans="1:24">
      <c r="A266" s="262"/>
      <c r="B266" s="262"/>
      <c r="C266" s="262"/>
      <c r="D266" s="262"/>
      <c r="E266" s="262"/>
      <c r="F266" s="262"/>
      <c r="G266" s="262"/>
      <c r="H266" s="262"/>
      <c r="I266" s="262"/>
      <c r="J266" s="264"/>
      <c r="K266" s="264"/>
      <c r="L266" s="264"/>
      <c r="M266" s="264"/>
      <c r="N266" s="264"/>
      <c r="O266" s="264"/>
      <c r="P266" s="115"/>
      <c r="Q266" s="115"/>
      <c r="R266" s="115"/>
      <c r="S266" s="115"/>
      <c r="T266" s="115"/>
      <c r="U266" s="115"/>
      <c r="V266" s="115"/>
      <c r="W266" s="115"/>
      <c r="X266" s="115"/>
    </row>
    <row r="267" spans="1:24">
      <c r="A267" s="262"/>
      <c r="B267" s="262"/>
      <c r="C267" s="262"/>
      <c r="D267" s="262"/>
      <c r="E267" s="262"/>
      <c r="F267" s="262"/>
      <c r="G267" s="262"/>
      <c r="H267" s="262"/>
      <c r="I267" s="262"/>
      <c r="J267" s="264"/>
      <c r="K267" s="264"/>
      <c r="L267" s="264"/>
      <c r="M267" s="264"/>
      <c r="N267" s="264"/>
      <c r="O267" s="264"/>
      <c r="P267" s="115"/>
      <c r="Q267" s="115"/>
      <c r="R267" s="115"/>
      <c r="S267" s="115"/>
      <c r="T267" s="115"/>
      <c r="U267" s="115"/>
      <c r="V267" s="115"/>
      <c r="W267" s="115"/>
      <c r="X267" s="115"/>
    </row>
    <row r="268" spans="1:24">
      <c r="A268" s="262"/>
      <c r="B268" s="262"/>
      <c r="C268" s="262"/>
      <c r="D268" s="262"/>
      <c r="E268" s="262"/>
      <c r="F268" s="262"/>
      <c r="G268" s="262"/>
      <c r="H268" s="262"/>
      <c r="I268" s="262"/>
      <c r="J268" s="264"/>
      <c r="K268" s="264"/>
      <c r="L268" s="264"/>
      <c r="M268" s="264"/>
      <c r="N268" s="264"/>
      <c r="O268" s="264"/>
      <c r="P268" s="115"/>
      <c r="Q268" s="115"/>
      <c r="R268" s="115"/>
      <c r="S268" s="115"/>
      <c r="T268" s="115"/>
      <c r="U268" s="115"/>
      <c r="V268" s="115"/>
      <c r="W268" s="115"/>
      <c r="X268" s="115"/>
    </row>
    <row r="269" spans="1:24">
      <c r="A269" s="262"/>
      <c r="B269" s="262"/>
      <c r="C269" s="262"/>
      <c r="D269" s="262"/>
      <c r="E269" s="262"/>
      <c r="F269" s="262"/>
      <c r="G269" s="262"/>
      <c r="H269" s="262"/>
      <c r="I269" s="262"/>
      <c r="J269" s="264"/>
      <c r="K269" s="264"/>
      <c r="L269" s="264"/>
      <c r="M269" s="264"/>
      <c r="N269" s="264"/>
      <c r="O269" s="264"/>
      <c r="P269" s="115"/>
      <c r="Q269" s="115"/>
      <c r="R269" s="115"/>
      <c r="S269" s="115"/>
      <c r="T269" s="115"/>
      <c r="U269" s="115"/>
      <c r="V269" s="115"/>
      <c r="W269" s="115"/>
      <c r="X269" s="115"/>
    </row>
    <row r="270" spans="1:24">
      <c r="A270" s="262"/>
      <c r="B270" s="262"/>
      <c r="C270" s="262"/>
      <c r="D270" s="262"/>
      <c r="E270" s="262"/>
      <c r="F270" s="262"/>
      <c r="G270" s="262"/>
      <c r="H270" s="262"/>
      <c r="I270" s="262"/>
      <c r="J270" s="264"/>
      <c r="K270" s="264"/>
      <c r="L270" s="264"/>
      <c r="M270" s="264"/>
      <c r="N270" s="264"/>
      <c r="O270" s="264"/>
      <c r="P270" s="115"/>
      <c r="Q270" s="115"/>
      <c r="R270" s="115"/>
      <c r="S270" s="115"/>
      <c r="T270" s="115"/>
      <c r="U270" s="115"/>
      <c r="V270" s="115"/>
      <c r="W270" s="115"/>
      <c r="X270" s="115"/>
    </row>
    <row r="271" spans="1:24">
      <c r="A271" s="262"/>
      <c r="B271" s="262"/>
      <c r="C271" s="262"/>
      <c r="D271" s="262"/>
      <c r="E271" s="262"/>
      <c r="F271" s="262"/>
      <c r="G271" s="262"/>
      <c r="H271" s="262"/>
      <c r="I271" s="262"/>
      <c r="J271" s="264"/>
      <c r="K271" s="264"/>
      <c r="L271" s="264"/>
      <c r="M271" s="264"/>
      <c r="N271" s="264"/>
      <c r="O271" s="264"/>
      <c r="P271" s="115"/>
      <c r="Q271" s="115"/>
      <c r="R271" s="115"/>
      <c r="S271" s="115"/>
      <c r="T271" s="115"/>
      <c r="U271" s="115"/>
      <c r="V271" s="115"/>
      <c r="W271" s="115"/>
      <c r="X271" s="115"/>
    </row>
    <row r="272" spans="1:24">
      <c r="A272" s="262"/>
      <c r="B272" s="262"/>
      <c r="C272" s="262"/>
      <c r="D272" s="262"/>
      <c r="E272" s="262"/>
      <c r="F272" s="262"/>
      <c r="G272" s="262"/>
      <c r="H272" s="262"/>
      <c r="I272" s="262"/>
      <c r="J272" s="264"/>
      <c r="K272" s="264"/>
      <c r="L272" s="264"/>
      <c r="M272" s="264"/>
      <c r="N272" s="264"/>
      <c r="O272" s="264"/>
      <c r="P272" s="115"/>
      <c r="Q272" s="115"/>
      <c r="R272" s="115"/>
      <c r="S272" s="115"/>
      <c r="T272" s="115"/>
      <c r="U272" s="115"/>
      <c r="V272" s="115"/>
      <c r="W272" s="115"/>
      <c r="X272" s="115"/>
    </row>
    <row r="273" spans="1:24">
      <c r="A273" s="262"/>
      <c r="B273" s="262"/>
      <c r="C273" s="262"/>
      <c r="D273" s="262"/>
      <c r="E273" s="262"/>
      <c r="F273" s="262"/>
      <c r="G273" s="262"/>
      <c r="H273" s="262"/>
      <c r="I273" s="262"/>
      <c r="J273" s="264"/>
      <c r="K273" s="264"/>
      <c r="L273" s="264"/>
      <c r="M273" s="264"/>
      <c r="N273" s="264"/>
      <c r="O273" s="264"/>
      <c r="P273" s="115"/>
      <c r="Q273" s="115"/>
      <c r="R273" s="115"/>
      <c r="S273" s="115"/>
      <c r="T273" s="115"/>
      <c r="U273" s="115"/>
      <c r="V273" s="115"/>
      <c r="W273" s="115"/>
      <c r="X273" s="115"/>
    </row>
    <row r="274" spans="1:24">
      <c r="A274" s="262"/>
      <c r="B274" s="262"/>
      <c r="C274" s="262"/>
      <c r="D274" s="262"/>
      <c r="E274" s="262"/>
      <c r="F274" s="262"/>
      <c r="G274" s="262"/>
      <c r="H274" s="262"/>
      <c r="I274" s="262"/>
      <c r="J274" s="264"/>
      <c r="K274" s="264"/>
      <c r="L274" s="264"/>
      <c r="M274" s="264"/>
      <c r="N274" s="264"/>
      <c r="O274" s="264"/>
      <c r="P274" s="115"/>
      <c r="Q274" s="115"/>
      <c r="R274" s="115"/>
      <c r="S274" s="115"/>
      <c r="T274" s="115"/>
      <c r="U274" s="115"/>
      <c r="V274" s="115"/>
      <c r="W274" s="115"/>
      <c r="X274" s="115"/>
    </row>
    <row r="275" spans="1:24">
      <c r="A275" s="262"/>
      <c r="B275" s="262"/>
      <c r="C275" s="262"/>
      <c r="D275" s="262"/>
      <c r="E275" s="262"/>
      <c r="F275" s="262"/>
      <c r="G275" s="262"/>
      <c r="H275" s="262"/>
      <c r="I275" s="262"/>
      <c r="J275" s="264"/>
      <c r="K275" s="264"/>
      <c r="L275" s="264"/>
      <c r="M275" s="264"/>
      <c r="N275" s="264"/>
      <c r="O275" s="264"/>
      <c r="P275" s="115"/>
      <c r="Q275" s="115"/>
      <c r="R275" s="115"/>
      <c r="S275" s="115"/>
      <c r="T275" s="115"/>
      <c r="U275" s="115"/>
      <c r="V275" s="115"/>
      <c r="W275" s="115"/>
      <c r="X275" s="115"/>
    </row>
    <row r="276" spans="1:24">
      <c r="A276" s="262"/>
      <c r="B276" s="262"/>
      <c r="C276" s="262"/>
      <c r="D276" s="262"/>
      <c r="E276" s="262"/>
      <c r="F276" s="262"/>
      <c r="G276" s="262"/>
      <c r="H276" s="262"/>
      <c r="I276" s="262"/>
      <c r="J276" s="264"/>
      <c r="K276" s="264"/>
      <c r="L276" s="264"/>
      <c r="M276" s="264"/>
      <c r="N276" s="264"/>
      <c r="O276" s="264"/>
      <c r="P276" s="115"/>
      <c r="Q276" s="115"/>
      <c r="R276" s="115"/>
      <c r="S276" s="115"/>
      <c r="T276" s="115"/>
      <c r="U276" s="115"/>
      <c r="V276" s="115"/>
      <c r="W276" s="115"/>
      <c r="X276" s="115"/>
    </row>
    <row r="277" spans="1:24">
      <c r="A277" s="262"/>
      <c r="B277" s="262"/>
      <c r="C277" s="262"/>
      <c r="D277" s="262"/>
      <c r="E277" s="262"/>
      <c r="F277" s="262"/>
      <c r="G277" s="262"/>
      <c r="H277" s="262"/>
      <c r="I277" s="262"/>
      <c r="J277" s="264"/>
      <c r="K277" s="264"/>
      <c r="L277" s="264"/>
      <c r="M277" s="264"/>
      <c r="N277" s="264"/>
      <c r="O277" s="264"/>
      <c r="P277" s="115"/>
      <c r="Q277" s="115"/>
      <c r="R277" s="115"/>
      <c r="S277" s="115"/>
      <c r="T277" s="115"/>
      <c r="U277" s="115"/>
      <c r="V277" s="115"/>
      <c r="W277" s="115"/>
      <c r="X277" s="115"/>
    </row>
    <row r="278" spans="1:24">
      <c r="A278" s="262"/>
      <c r="B278" s="262"/>
      <c r="C278" s="262"/>
      <c r="D278" s="262"/>
      <c r="E278" s="262"/>
      <c r="F278" s="262"/>
      <c r="G278" s="262"/>
      <c r="H278" s="262"/>
      <c r="I278" s="262"/>
      <c r="J278" s="264"/>
      <c r="K278" s="264"/>
      <c r="L278" s="264"/>
      <c r="M278" s="264"/>
      <c r="N278" s="264"/>
      <c r="O278" s="264"/>
      <c r="P278" s="115"/>
      <c r="Q278" s="115"/>
      <c r="R278" s="115"/>
      <c r="S278" s="115"/>
      <c r="T278" s="115"/>
      <c r="U278" s="115"/>
      <c r="V278" s="115"/>
      <c r="W278" s="115"/>
      <c r="X278" s="115"/>
    </row>
    <row r="279" spans="1:24">
      <c r="A279" s="262"/>
      <c r="B279" s="262"/>
      <c r="C279" s="262"/>
      <c r="D279" s="262"/>
      <c r="E279" s="262"/>
      <c r="F279" s="262"/>
      <c r="G279" s="262"/>
      <c r="H279" s="262"/>
      <c r="I279" s="262"/>
      <c r="J279" s="264"/>
      <c r="K279" s="264"/>
      <c r="L279" s="264"/>
      <c r="M279" s="264"/>
      <c r="N279" s="264"/>
      <c r="O279" s="264"/>
      <c r="P279" s="115"/>
      <c r="Q279" s="115"/>
      <c r="R279" s="115"/>
      <c r="S279" s="115"/>
      <c r="T279" s="115"/>
      <c r="U279" s="115"/>
      <c r="V279" s="115"/>
      <c r="W279" s="115"/>
      <c r="X279" s="115"/>
    </row>
    <row r="280" spans="1:24">
      <c r="A280" s="262"/>
      <c r="B280" s="262"/>
      <c r="C280" s="262"/>
      <c r="D280" s="262"/>
      <c r="E280" s="262"/>
      <c r="F280" s="262"/>
      <c r="G280" s="262"/>
      <c r="H280" s="262"/>
      <c r="I280" s="262"/>
      <c r="J280" s="264"/>
      <c r="K280" s="264"/>
      <c r="L280" s="264"/>
      <c r="M280" s="264"/>
      <c r="N280" s="264"/>
      <c r="O280" s="264"/>
      <c r="P280" s="115"/>
      <c r="Q280" s="115"/>
      <c r="R280" s="115"/>
      <c r="S280" s="115"/>
      <c r="T280" s="115"/>
      <c r="U280" s="115"/>
      <c r="V280" s="115"/>
      <c r="W280" s="115"/>
      <c r="X280" s="115"/>
    </row>
    <row r="281" spans="1:24">
      <c r="A281" s="262"/>
      <c r="B281" s="262"/>
      <c r="C281" s="262"/>
      <c r="D281" s="262"/>
      <c r="E281" s="262"/>
      <c r="F281" s="262"/>
      <c r="G281" s="262"/>
      <c r="H281" s="262"/>
      <c r="I281" s="262"/>
      <c r="J281" s="264"/>
      <c r="K281" s="264"/>
      <c r="L281" s="264"/>
      <c r="M281" s="264"/>
      <c r="N281" s="264"/>
      <c r="O281" s="264"/>
      <c r="P281" s="115"/>
      <c r="Q281" s="115"/>
      <c r="R281" s="115"/>
      <c r="S281" s="115"/>
      <c r="T281" s="115"/>
      <c r="U281" s="115"/>
      <c r="V281" s="115"/>
      <c r="W281" s="115"/>
      <c r="X281" s="115"/>
    </row>
    <row r="282" spans="1:24">
      <c r="A282" s="262"/>
      <c r="B282" s="262"/>
      <c r="C282" s="262"/>
      <c r="D282" s="262"/>
      <c r="E282" s="262"/>
      <c r="F282" s="262"/>
      <c r="G282" s="262"/>
      <c r="H282" s="262"/>
      <c r="I282" s="262"/>
      <c r="J282" s="264"/>
      <c r="K282" s="264"/>
      <c r="L282" s="264"/>
      <c r="M282" s="264"/>
      <c r="N282" s="264"/>
      <c r="O282" s="264"/>
      <c r="P282" s="115"/>
      <c r="Q282" s="115"/>
      <c r="R282" s="115"/>
      <c r="S282" s="115"/>
      <c r="T282" s="115"/>
      <c r="U282" s="115"/>
      <c r="V282" s="115"/>
      <c r="W282" s="115"/>
      <c r="X282" s="115"/>
    </row>
    <row r="283" spans="1:24">
      <c r="A283" s="264"/>
      <c r="B283" s="264"/>
      <c r="C283" s="264"/>
      <c r="D283" s="264"/>
      <c r="E283" s="264"/>
      <c r="F283" s="264"/>
      <c r="G283" s="264"/>
      <c r="H283" s="264"/>
      <c r="I283" s="264"/>
      <c r="J283" s="264"/>
      <c r="K283" s="264"/>
      <c r="L283" s="264"/>
      <c r="M283" s="264"/>
      <c r="N283" s="264"/>
      <c r="O283" s="264"/>
      <c r="P283" s="115"/>
      <c r="Q283" s="115"/>
      <c r="R283" s="115"/>
      <c r="S283" s="115"/>
      <c r="T283" s="115"/>
      <c r="U283" s="115"/>
      <c r="V283" s="115"/>
      <c r="W283" s="115"/>
      <c r="X283" s="115"/>
    </row>
    <row r="284" spans="1:24">
      <c r="A284" s="264"/>
      <c r="B284" s="264"/>
      <c r="C284" s="264"/>
      <c r="D284" s="264"/>
      <c r="E284" s="264"/>
      <c r="F284" s="264"/>
      <c r="G284" s="264"/>
      <c r="H284" s="264"/>
      <c r="I284" s="264"/>
      <c r="J284" s="264"/>
      <c r="K284" s="264"/>
      <c r="L284" s="264"/>
      <c r="M284" s="264"/>
      <c r="N284" s="264"/>
      <c r="O284" s="264"/>
      <c r="P284" s="115"/>
      <c r="Q284" s="115"/>
      <c r="R284" s="115"/>
      <c r="S284" s="115"/>
      <c r="T284" s="115"/>
      <c r="U284" s="115"/>
      <c r="V284" s="115"/>
      <c r="W284" s="115"/>
      <c r="X284" s="115"/>
    </row>
    <row r="285" spans="1:24">
      <c r="A285" s="264"/>
      <c r="B285" s="264"/>
      <c r="C285" s="264"/>
      <c r="D285" s="264"/>
      <c r="E285" s="264"/>
      <c r="F285" s="264"/>
      <c r="G285" s="264"/>
      <c r="H285" s="264"/>
      <c r="I285" s="264"/>
      <c r="J285" s="264"/>
      <c r="K285" s="264"/>
      <c r="L285" s="264"/>
      <c r="M285" s="264"/>
      <c r="N285" s="264"/>
      <c r="O285" s="264"/>
      <c r="P285" s="115"/>
      <c r="Q285" s="115"/>
      <c r="R285" s="115"/>
      <c r="S285" s="115"/>
      <c r="T285" s="115"/>
      <c r="U285" s="115"/>
      <c r="V285" s="115"/>
      <c r="W285" s="115"/>
      <c r="X285" s="115"/>
    </row>
    <row r="286" spans="1:24">
      <c r="A286" s="264"/>
      <c r="B286" s="264"/>
      <c r="C286" s="264"/>
      <c r="D286" s="264"/>
      <c r="E286" s="264"/>
      <c r="F286" s="264"/>
      <c r="G286" s="264"/>
      <c r="H286" s="264"/>
      <c r="I286" s="264"/>
      <c r="J286" s="264"/>
      <c r="K286" s="264"/>
      <c r="L286" s="264"/>
      <c r="M286" s="264"/>
      <c r="N286" s="264"/>
      <c r="O286" s="264"/>
      <c r="P286" s="115"/>
      <c r="Q286" s="115"/>
      <c r="R286" s="115"/>
      <c r="S286" s="115"/>
      <c r="T286" s="115"/>
      <c r="U286" s="115"/>
      <c r="V286" s="115"/>
      <c r="W286" s="115"/>
      <c r="X286" s="115"/>
    </row>
    <row r="287" spans="1:24">
      <c r="A287" s="264"/>
      <c r="B287" s="264"/>
      <c r="C287" s="264"/>
      <c r="D287" s="264"/>
      <c r="E287" s="264"/>
      <c r="F287" s="264"/>
      <c r="G287" s="264"/>
      <c r="H287" s="264"/>
      <c r="I287" s="264"/>
      <c r="J287" s="264"/>
      <c r="K287" s="264"/>
      <c r="L287" s="264"/>
      <c r="M287" s="264"/>
      <c r="N287" s="264"/>
      <c r="O287" s="264"/>
      <c r="P287" s="115"/>
      <c r="Q287" s="115"/>
      <c r="R287" s="115"/>
      <c r="S287" s="115"/>
      <c r="T287" s="115"/>
      <c r="U287" s="115"/>
      <c r="V287" s="115"/>
      <c r="W287" s="115"/>
      <c r="X287" s="115"/>
    </row>
    <row r="288" spans="1:24">
      <c r="A288" s="264"/>
      <c r="B288" s="264"/>
      <c r="C288" s="264"/>
      <c r="D288" s="264"/>
      <c r="E288" s="264"/>
      <c r="F288" s="264"/>
      <c r="G288" s="264"/>
      <c r="H288" s="264"/>
      <c r="I288" s="264"/>
      <c r="J288" s="264"/>
      <c r="K288" s="264"/>
      <c r="L288" s="264"/>
      <c r="M288" s="264"/>
      <c r="N288" s="264"/>
      <c r="O288" s="264"/>
      <c r="P288" s="115"/>
      <c r="Q288" s="115"/>
      <c r="R288" s="115"/>
      <c r="S288" s="115"/>
      <c r="T288" s="115"/>
      <c r="U288" s="115"/>
      <c r="V288" s="115"/>
      <c r="W288" s="115"/>
      <c r="X288" s="115"/>
    </row>
    <row r="289" spans="1:24">
      <c r="A289" s="115"/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</row>
    <row r="290" spans="1:24">
      <c r="A290" s="115"/>
      <c r="B290" s="115"/>
      <c r="C290" s="115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  <c r="X290" s="115"/>
    </row>
    <row r="291" spans="1:24">
      <c r="A291" s="115"/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  <c r="X291" s="11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302"/>
  <sheetViews>
    <sheetView rightToLeft="1" workbookViewId="0">
      <selection activeCell="J28" sqref="J28"/>
    </sheetView>
  </sheetViews>
  <sheetFormatPr defaultRowHeight="15"/>
  <cols>
    <col min="1" max="1" width="33.28515625" customWidth="1"/>
    <col min="2" max="2" width="10.140625" bestFit="1" customWidth="1"/>
    <col min="3" max="3" width="10.85546875" customWidth="1"/>
  </cols>
  <sheetData>
    <row r="1" spans="1:27" ht="45.75" thickTop="1">
      <c r="A1" s="72" t="s">
        <v>225</v>
      </c>
      <c r="B1" s="207" t="s">
        <v>40</v>
      </c>
      <c r="C1" s="14" t="s">
        <v>208</v>
      </c>
      <c r="D1" s="247"/>
      <c r="E1" s="247"/>
      <c r="F1" s="247"/>
      <c r="G1" s="247"/>
      <c r="H1" s="247"/>
      <c r="I1" s="247"/>
      <c r="J1" s="247"/>
      <c r="K1" s="247"/>
      <c r="L1" s="247"/>
      <c r="M1" s="183"/>
      <c r="N1" s="247"/>
      <c r="O1" s="247"/>
      <c r="P1" s="247"/>
      <c r="Q1" s="247"/>
      <c r="R1" s="247"/>
      <c r="S1" s="247"/>
    </row>
    <row r="2" spans="1:27">
      <c r="A2" s="140" t="s">
        <v>226</v>
      </c>
      <c r="B2" s="144">
        <v>139</v>
      </c>
      <c r="C2" s="76">
        <f>B2/B$8</f>
        <v>0.23322147651006711</v>
      </c>
      <c r="D2" s="247"/>
      <c r="E2" s="247"/>
      <c r="F2" s="247"/>
      <c r="G2" s="247"/>
      <c r="H2" s="247"/>
      <c r="I2" s="247"/>
      <c r="J2" s="247"/>
      <c r="K2" s="247"/>
      <c r="L2" s="247"/>
      <c r="M2" s="183"/>
      <c r="N2" s="247"/>
      <c r="O2" s="247"/>
      <c r="P2" s="247"/>
      <c r="Q2" s="247"/>
      <c r="R2" s="247"/>
      <c r="S2" s="247"/>
    </row>
    <row r="3" spans="1:27" ht="30">
      <c r="A3" s="140" t="s">
        <v>227</v>
      </c>
      <c r="B3" s="144">
        <v>39</v>
      </c>
      <c r="C3" s="76">
        <f t="shared" ref="C3:C7" si="0">B3/B$8</f>
        <v>6.5436241610738258E-2</v>
      </c>
      <c r="D3" s="247"/>
      <c r="E3" s="247"/>
      <c r="F3" s="247"/>
      <c r="G3" s="247"/>
      <c r="H3" s="247"/>
      <c r="I3" s="247"/>
      <c r="J3" s="247"/>
      <c r="K3" s="247"/>
      <c r="L3" s="247"/>
      <c r="M3" s="183"/>
      <c r="N3" s="247"/>
      <c r="O3" s="247"/>
      <c r="P3" s="247"/>
      <c r="Q3" s="247"/>
      <c r="R3" s="247"/>
      <c r="S3" s="247"/>
    </row>
    <row r="4" spans="1:27">
      <c r="A4" s="140" t="s">
        <v>228</v>
      </c>
      <c r="B4" s="144">
        <v>117</v>
      </c>
      <c r="C4" s="76">
        <f t="shared" si="0"/>
        <v>0.19630872483221476</v>
      </c>
      <c r="D4" s="247"/>
      <c r="E4" s="247"/>
      <c r="F4" s="247"/>
      <c r="G4" s="247"/>
      <c r="H4" s="247"/>
      <c r="I4" s="247"/>
      <c r="J4" s="247"/>
      <c r="K4" s="247"/>
      <c r="L4" s="247"/>
      <c r="M4" s="183"/>
      <c r="N4" s="247"/>
      <c r="O4" s="247"/>
      <c r="P4" s="247"/>
      <c r="Q4" s="247"/>
      <c r="R4" s="247"/>
      <c r="S4" s="247"/>
    </row>
    <row r="5" spans="1:27">
      <c r="A5" s="140" t="s">
        <v>229</v>
      </c>
      <c r="B5" s="144">
        <v>53</v>
      </c>
      <c r="C5" s="76">
        <f t="shared" si="0"/>
        <v>8.8926174496644292E-2</v>
      </c>
      <c r="D5" s="247"/>
      <c r="E5" s="247"/>
      <c r="F5" s="247"/>
      <c r="G5" s="247"/>
      <c r="H5" s="247"/>
      <c r="I5" s="247"/>
      <c r="J5" s="247"/>
      <c r="K5" s="247"/>
      <c r="L5" s="247"/>
      <c r="M5" s="183"/>
      <c r="N5" s="247"/>
      <c r="O5" s="247"/>
      <c r="P5" s="247"/>
      <c r="Q5" s="247"/>
      <c r="R5" s="247"/>
      <c r="S5" s="247"/>
    </row>
    <row r="6" spans="1:27" ht="30">
      <c r="A6" s="140" t="s">
        <v>230</v>
      </c>
      <c r="B6" s="144">
        <v>243</v>
      </c>
      <c r="C6" s="76">
        <f t="shared" si="0"/>
        <v>0.40771812080536912</v>
      </c>
      <c r="D6" s="247"/>
      <c r="E6" s="247"/>
      <c r="F6" s="247"/>
      <c r="G6" s="247"/>
      <c r="H6" s="247"/>
      <c r="I6" s="247"/>
      <c r="J6" s="247"/>
      <c r="K6" s="247"/>
      <c r="L6" s="247"/>
      <c r="M6" s="183"/>
      <c r="N6" s="247"/>
      <c r="O6" s="247"/>
      <c r="P6" s="247"/>
      <c r="Q6" s="247"/>
      <c r="R6" s="247"/>
      <c r="S6" s="247"/>
    </row>
    <row r="7" spans="1:27" ht="30">
      <c r="A7" s="140" t="s">
        <v>231</v>
      </c>
      <c r="B7" s="144">
        <v>5</v>
      </c>
      <c r="C7" s="76">
        <f t="shared" si="0"/>
        <v>8.389261744966443E-3</v>
      </c>
      <c r="D7" s="247"/>
      <c r="E7" s="247"/>
      <c r="F7" s="247"/>
      <c r="G7" s="247"/>
      <c r="H7" s="247"/>
      <c r="I7" s="247"/>
      <c r="J7" s="247"/>
      <c r="K7" s="247"/>
      <c r="L7" s="247"/>
      <c r="M7" s="183"/>
      <c r="N7" s="247"/>
      <c r="O7" s="247"/>
      <c r="P7" s="247"/>
      <c r="Q7" s="247"/>
      <c r="R7" s="247"/>
      <c r="S7" s="247"/>
    </row>
    <row r="8" spans="1:27" ht="15.75" thickBot="1">
      <c r="A8" s="141" t="s">
        <v>35</v>
      </c>
      <c r="B8" s="145">
        <f>SUM(B2:B7)</f>
        <v>596</v>
      </c>
      <c r="C8" s="83">
        <f>SUM(C2:C7)</f>
        <v>1</v>
      </c>
      <c r="D8" s="247"/>
      <c r="E8" s="247"/>
      <c r="F8" s="247"/>
      <c r="G8" s="247"/>
      <c r="H8" s="247"/>
      <c r="I8" s="247"/>
      <c r="J8" s="247"/>
      <c r="K8" s="247"/>
      <c r="L8" s="247"/>
      <c r="M8" s="183"/>
      <c r="N8" s="247"/>
      <c r="O8" s="247"/>
      <c r="P8" s="247"/>
      <c r="Q8" s="247"/>
      <c r="R8" s="247"/>
      <c r="S8" s="247"/>
    </row>
    <row r="9" spans="1:27" ht="15.75" thickTop="1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183"/>
      <c r="N9" s="247"/>
      <c r="O9" s="247"/>
      <c r="P9" s="247"/>
      <c r="Q9" s="247"/>
      <c r="R9" s="247"/>
      <c r="S9" s="247"/>
    </row>
    <row r="10" spans="1:27">
      <c r="A10" s="247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183"/>
      <c r="N10" s="247"/>
      <c r="O10" s="247"/>
      <c r="P10" s="247"/>
      <c r="Q10" s="247"/>
      <c r="R10" s="247"/>
      <c r="S10" s="247"/>
    </row>
    <row r="11" spans="1:27">
      <c r="A11" s="197" t="s">
        <v>225</v>
      </c>
      <c r="B11" s="197" t="s">
        <v>2</v>
      </c>
      <c r="C11" s="197" t="s">
        <v>3</v>
      </c>
      <c r="D11" s="197" t="s">
        <v>1</v>
      </c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</row>
    <row r="12" spans="1:27">
      <c r="A12" s="197" t="s">
        <v>226</v>
      </c>
      <c r="B12" s="197">
        <v>69</v>
      </c>
      <c r="C12" s="197">
        <v>70</v>
      </c>
      <c r="D12" s="197">
        <v>139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</row>
    <row r="13" spans="1:27" ht="30">
      <c r="A13" s="197" t="s">
        <v>227</v>
      </c>
      <c r="B13" s="197">
        <v>30</v>
      </c>
      <c r="C13" s="197">
        <v>9</v>
      </c>
      <c r="D13" s="197">
        <v>39</v>
      </c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</row>
    <row r="14" spans="1:27">
      <c r="A14" s="197" t="s">
        <v>228</v>
      </c>
      <c r="B14" s="197">
        <v>71</v>
      </c>
      <c r="C14" s="197">
        <v>46</v>
      </c>
      <c r="D14" s="197">
        <v>117</v>
      </c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</row>
    <row r="15" spans="1:27">
      <c r="A15" s="197" t="s">
        <v>229</v>
      </c>
      <c r="B15" s="197">
        <v>34</v>
      </c>
      <c r="C15" s="197">
        <v>19</v>
      </c>
      <c r="D15" s="197">
        <v>53</v>
      </c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</row>
    <row r="16" spans="1:27" ht="30">
      <c r="A16" s="197" t="s">
        <v>230</v>
      </c>
      <c r="B16" s="197">
        <v>122</v>
      </c>
      <c r="C16" s="197">
        <v>121</v>
      </c>
      <c r="D16" s="197">
        <v>243</v>
      </c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</row>
    <row r="17" spans="1:27" ht="30">
      <c r="A17" s="197" t="s">
        <v>231</v>
      </c>
      <c r="B17" s="197">
        <v>4</v>
      </c>
      <c r="C17" s="197">
        <v>1</v>
      </c>
      <c r="D17" s="197">
        <v>5</v>
      </c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</row>
    <row r="18" spans="1:27" s="55" customFormat="1">
      <c r="A18" s="197" t="s">
        <v>35</v>
      </c>
      <c r="B18" s="197">
        <f>SUM(B12:B17)</f>
        <v>330</v>
      </c>
      <c r="C18" s="197">
        <f t="shared" ref="C18:D18" si="1">SUM(C12:C17)</f>
        <v>266</v>
      </c>
      <c r="D18" s="197">
        <f t="shared" si="1"/>
        <v>596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</row>
    <row r="19" spans="1:27" s="55" customFormat="1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</row>
    <row r="20" spans="1:27" s="55" customFormat="1">
      <c r="A20" s="247"/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</row>
    <row r="21" spans="1:27" s="55" customFormat="1">
      <c r="A21" s="247"/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</row>
    <row r="22" spans="1:27" ht="15.75" thickBot="1">
      <c r="A22" s="263" t="s">
        <v>237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</row>
    <row r="23" spans="1:27" s="55" customFormat="1" ht="18.75" customHeight="1" thickTop="1">
      <c r="A23" s="72" t="s">
        <v>225</v>
      </c>
      <c r="B23" s="13" t="s">
        <v>38</v>
      </c>
      <c r="C23" s="13" t="s">
        <v>39</v>
      </c>
      <c r="D23" s="14" t="s">
        <v>35</v>
      </c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</row>
    <row r="24" spans="1:27" s="55" customFormat="1" ht="18.75" customHeight="1">
      <c r="A24" s="47" t="s">
        <v>40</v>
      </c>
      <c r="B24" s="77">
        <f>B18</f>
        <v>330</v>
      </c>
      <c r="C24" s="77">
        <f t="shared" ref="C24:D24" si="2">C18</f>
        <v>266</v>
      </c>
      <c r="D24" s="80">
        <f t="shared" si="2"/>
        <v>596</v>
      </c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</row>
    <row r="25" spans="1:27" s="55" customFormat="1" ht="18.75" customHeight="1">
      <c r="A25" s="79" t="s">
        <v>35</v>
      </c>
      <c r="B25" s="78">
        <f>SUM(B26:B31)</f>
        <v>0.99999999999999989</v>
      </c>
      <c r="C25" s="78">
        <f t="shared" ref="C25:D25" si="3">SUM(C26:C31)</f>
        <v>1</v>
      </c>
      <c r="D25" s="81">
        <f t="shared" si="3"/>
        <v>1</v>
      </c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</row>
    <row r="26" spans="1:27" s="55" customFormat="1" ht="18.75" customHeight="1">
      <c r="A26" s="140" t="s">
        <v>226</v>
      </c>
      <c r="B26" s="100">
        <f>B12/B$18</f>
        <v>0.20909090909090908</v>
      </c>
      <c r="C26" s="100">
        <f t="shared" ref="C26:D26" si="4">C12/C$18</f>
        <v>0.26315789473684209</v>
      </c>
      <c r="D26" s="101">
        <f t="shared" si="4"/>
        <v>0.23322147651006711</v>
      </c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</row>
    <row r="27" spans="1:27" s="55" customFormat="1" ht="18.75" customHeight="1">
      <c r="A27" s="140" t="s">
        <v>227</v>
      </c>
      <c r="B27" s="100">
        <f t="shared" ref="B27:D31" si="5">B13/B$18</f>
        <v>9.0909090909090912E-2</v>
      </c>
      <c r="C27" s="100">
        <f t="shared" si="5"/>
        <v>3.3834586466165412E-2</v>
      </c>
      <c r="D27" s="101">
        <f t="shared" si="5"/>
        <v>6.5436241610738258E-2</v>
      </c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</row>
    <row r="28" spans="1:27" s="55" customFormat="1" ht="18.75" customHeight="1">
      <c r="A28" s="140" t="s">
        <v>228</v>
      </c>
      <c r="B28" s="100">
        <f t="shared" si="5"/>
        <v>0.21515151515151515</v>
      </c>
      <c r="C28" s="100">
        <f t="shared" si="5"/>
        <v>0.17293233082706766</v>
      </c>
      <c r="D28" s="101">
        <f t="shared" si="5"/>
        <v>0.19630872483221476</v>
      </c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</row>
    <row r="29" spans="1:27" s="55" customFormat="1" ht="18.75" customHeight="1">
      <c r="A29" s="140" t="s">
        <v>229</v>
      </c>
      <c r="B29" s="100">
        <f t="shared" si="5"/>
        <v>0.10303030303030303</v>
      </c>
      <c r="C29" s="100">
        <f t="shared" si="5"/>
        <v>7.1428571428571425E-2</v>
      </c>
      <c r="D29" s="101">
        <f t="shared" si="5"/>
        <v>8.8926174496644292E-2</v>
      </c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</row>
    <row r="30" spans="1:27" s="55" customFormat="1" ht="18.75" customHeight="1">
      <c r="A30" s="140" t="s">
        <v>230</v>
      </c>
      <c r="B30" s="100">
        <f t="shared" si="5"/>
        <v>0.36969696969696969</v>
      </c>
      <c r="C30" s="100">
        <f t="shared" si="5"/>
        <v>0.45488721804511278</v>
      </c>
      <c r="D30" s="101">
        <f t="shared" si="5"/>
        <v>0.40771812080536912</v>
      </c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</row>
    <row r="31" spans="1:27" s="55" customFormat="1" ht="18.75" customHeight="1" thickBot="1">
      <c r="A31" s="141" t="s">
        <v>231</v>
      </c>
      <c r="B31" s="102">
        <f t="shared" si="5"/>
        <v>1.2121212121212121E-2</v>
      </c>
      <c r="C31" s="102">
        <f t="shared" si="5"/>
        <v>3.7593984962406013E-3</v>
      </c>
      <c r="D31" s="103">
        <f t="shared" si="5"/>
        <v>8.389261744966443E-3</v>
      </c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</row>
    <row r="32" spans="1:27" ht="15.75" thickTop="1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</row>
    <row r="33" spans="1:23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</row>
    <row r="34" spans="1:23">
      <c r="A34" s="197" t="s">
        <v>225</v>
      </c>
      <c r="B34" s="197" t="s">
        <v>84</v>
      </c>
      <c r="C34" s="197" t="s">
        <v>85</v>
      </c>
      <c r="D34" s="197" t="s">
        <v>83</v>
      </c>
      <c r="E34" s="197" t="s">
        <v>35</v>
      </c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</row>
    <row r="35" spans="1:23">
      <c r="A35" s="197" t="s">
        <v>226</v>
      </c>
      <c r="B35" s="197">
        <v>102</v>
      </c>
      <c r="C35" s="197">
        <v>9</v>
      </c>
      <c r="D35" s="197">
        <v>20</v>
      </c>
      <c r="E35" s="197">
        <v>131</v>
      </c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</row>
    <row r="36" spans="1:23" ht="30">
      <c r="A36" s="197" t="s">
        <v>227</v>
      </c>
      <c r="B36" s="197">
        <v>30</v>
      </c>
      <c r="C36" s="197">
        <v>3</v>
      </c>
      <c r="D36" s="197">
        <v>2</v>
      </c>
      <c r="E36" s="197">
        <v>35</v>
      </c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</row>
    <row r="37" spans="1:23">
      <c r="A37" s="197" t="s">
        <v>228</v>
      </c>
      <c r="B37" s="197">
        <v>89</v>
      </c>
      <c r="C37" s="197">
        <v>10</v>
      </c>
      <c r="D37" s="197">
        <v>13</v>
      </c>
      <c r="E37" s="197">
        <v>112</v>
      </c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</row>
    <row r="38" spans="1:23">
      <c r="A38" s="197" t="s">
        <v>229</v>
      </c>
      <c r="B38" s="197">
        <v>40</v>
      </c>
      <c r="C38" s="197">
        <v>4</v>
      </c>
      <c r="D38" s="197">
        <v>8</v>
      </c>
      <c r="E38" s="197">
        <v>52</v>
      </c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</row>
    <row r="39" spans="1:23" ht="30">
      <c r="A39" s="197" t="s">
        <v>230</v>
      </c>
      <c r="B39" s="197">
        <v>186</v>
      </c>
      <c r="C39" s="197">
        <v>28</v>
      </c>
      <c r="D39" s="197">
        <v>19</v>
      </c>
      <c r="E39" s="197">
        <v>233</v>
      </c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</row>
    <row r="40" spans="1:23" ht="30">
      <c r="A40" s="197" t="s">
        <v>231</v>
      </c>
      <c r="B40" s="197">
        <v>3</v>
      </c>
      <c r="C40" s="197">
        <v>1</v>
      </c>
      <c r="D40" s="197">
        <v>0</v>
      </c>
      <c r="E40" s="197">
        <v>4</v>
      </c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</row>
    <row r="41" spans="1:23" s="55" customFormat="1">
      <c r="A41" s="197" t="s">
        <v>35</v>
      </c>
      <c r="B41" s="197">
        <f>SUM(B35:B40)</f>
        <v>450</v>
      </c>
      <c r="C41" s="197">
        <f t="shared" ref="C41:E41" si="6">SUM(C35:C40)</f>
        <v>55</v>
      </c>
      <c r="D41" s="197">
        <f t="shared" si="6"/>
        <v>62</v>
      </c>
      <c r="E41" s="197">
        <f t="shared" si="6"/>
        <v>567</v>
      </c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</row>
    <row r="42" spans="1:23" s="55" customFormat="1">
      <c r="A42" s="247"/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</row>
    <row r="43" spans="1:23" s="55" customFormat="1">
      <c r="A43" s="247"/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</row>
    <row r="44" spans="1:23" s="55" customFormat="1">
      <c r="A44" s="247"/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</row>
    <row r="45" spans="1:23" ht="15.75" thickBot="1">
      <c r="A45" s="263" t="s">
        <v>238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</row>
    <row r="46" spans="1:23" s="55" customFormat="1" ht="19.5" customHeight="1" thickTop="1">
      <c r="A46" s="270" t="s">
        <v>225</v>
      </c>
      <c r="B46" s="214" t="s">
        <v>19</v>
      </c>
      <c r="C46" s="214" t="s">
        <v>21</v>
      </c>
      <c r="D46" s="214" t="s">
        <v>18</v>
      </c>
      <c r="E46" s="215" t="s">
        <v>35</v>
      </c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</row>
    <row r="47" spans="1:23" s="55" customFormat="1" ht="19.5" customHeight="1">
      <c r="A47" s="47" t="s">
        <v>40</v>
      </c>
      <c r="B47" s="271">
        <f>B41</f>
        <v>450</v>
      </c>
      <c r="C47" s="271">
        <f t="shared" ref="C47:E47" si="7">C41</f>
        <v>55</v>
      </c>
      <c r="D47" s="271">
        <f t="shared" si="7"/>
        <v>62</v>
      </c>
      <c r="E47" s="272">
        <f t="shared" si="7"/>
        <v>567</v>
      </c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</row>
    <row r="48" spans="1:23" s="55" customFormat="1" ht="19.5" customHeight="1">
      <c r="A48" s="79" t="s">
        <v>35</v>
      </c>
      <c r="B48" s="273">
        <f>SUM(B49:B54)</f>
        <v>1</v>
      </c>
      <c r="C48" s="273">
        <f t="shared" ref="C48:D48" si="8">SUM(C49:C54)</f>
        <v>1</v>
      </c>
      <c r="D48" s="273">
        <f t="shared" si="8"/>
        <v>1</v>
      </c>
      <c r="E48" s="274">
        <f>SUM(E49:E54)</f>
        <v>1</v>
      </c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</row>
    <row r="49" spans="1:25" s="55" customFormat="1" ht="19.5" customHeight="1">
      <c r="A49" s="275" t="s">
        <v>226</v>
      </c>
      <c r="B49" s="276">
        <f>B35/B$41</f>
        <v>0.22666666666666666</v>
      </c>
      <c r="C49" s="276">
        <f t="shared" ref="C49:E49" si="9">C35/C$41</f>
        <v>0.16363636363636364</v>
      </c>
      <c r="D49" s="276">
        <f t="shared" si="9"/>
        <v>0.32258064516129031</v>
      </c>
      <c r="E49" s="277">
        <f t="shared" si="9"/>
        <v>0.23104056437389769</v>
      </c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</row>
    <row r="50" spans="1:25" s="55" customFormat="1" ht="19.5" customHeight="1">
      <c r="A50" s="275" t="s">
        <v>227</v>
      </c>
      <c r="B50" s="276">
        <f t="shared" ref="B50:E54" si="10">B36/B$41</f>
        <v>6.6666666666666666E-2</v>
      </c>
      <c r="C50" s="276">
        <f t="shared" si="10"/>
        <v>5.4545454545454543E-2</v>
      </c>
      <c r="D50" s="276">
        <f t="shared" si="10"/>
        <v>3.2258064516129031E-2</v>
      </c>
      <c r="E50" s="277">
        <f t="shared" si="10"/>
        <v>6.1728395061728392E-2</v>
      </c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</row>
    <row r="51" spans="1:25" s="55" customFormat="1" ht="19.5" customHeight="1">
      <c r="A51" s="275" t="s">
        <v>228</v>
      </c>
      <c r="B51" s="276">
        <f t="shared" si="10"/>
        <v>0.19777777777777777</v>
      </c>
      <c r="C51" s="276">
        <f t="shared" si="10"/>
        <v>0.18181818181818182</v>
      </c>
      <c r="D51" s="276">
        <f t="shared" si="10"/>
        <v>0.20967741935483872</v>
      </c>
      <c r="E51" s="277">
        <f t="shared" si="10"/>
        <v>0.19753086419753085</v>
      </c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</row>
    <row r="52" spans="1:25" s="55" customFormat="1" ht="19.5" customHeight="1">
      <c r="A52" s="275" t="s">
        <v>229</v>
      </c>
      <c r="B52" s="276">
        <f t="shared" si="10"/>
        <v>8.8888888888888892E-2</v>
      </c>
      <c r="C52" s="276">
        <f t="shared" si="10"/>
        <v>7.2727272727272724E-2</v>
      </c>
      <c r="D52" s="276">
        <f t="shared" si="10"/>
        <v>0.12903225806451613</v>
      </c>
      <c r="E52" s="277">
        <f t="shared" si="10"/>
        <v>9.1710758377425039E-2</v>
      </c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</row>
    <row r="53" spans="1:25" s="55" customFormat="1" ht="19.5" customHeight="1">
      <c r="A53" s="275" t="s">
        <v>230</v>
      </c>
      <c r="B53" s="276">
        <f t="shared" si="10"/>
        <v>0.41333333333333333</v>
      </c>
      <c r="C53" s="276">
        <f t="shared" si="10"/>
        <v>0.50909090909090904</v>
      </c>
      <c r="D53" s="276">
        <f t="shared" si="10"/>
        <v>0.30645161290322581</v>
      </c>
      <c r="E53" s="277">
        <f t="shared" si="10"/>
        <v>0.41093474426807758</v>
      </c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</row>
    <row r="54" spans="1:25" s="55" customFormat="1" ht="19.5" customHeight="1" thickBot="1">
      <c r="A54" s="278" t="s">
        <v>231</v>
      </c>
      <c r="B54" s="279">
        <f t="shared" si="10"/>
        <v>6.6666666666666671E-3</v>
      </c>
      <c r="C54" s="279">
        <f t="shared" si="10"/>
        <v>1.8181818181818181E-2</v>
      </c>
      <c r="D54" s="279">
        <f t="shared" si="10"/>
        <v>0</v>
      </c>
      <c r="E54" s="280">
        <f t="shared" si="10"/>
        <v>7.0546737213403876E-3</v>
      </c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</row>
    <row r="55" spans="1:25" ht="15.75" thickTop="1">
      <c r="A55" s="247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</row>
    <row r="56" spans="1:25">
      <c r="A56" s="247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</row>
    <row r="57" spans="1:25" ht="30">
      <c r="A57" s="197" t="s">
        <v>225</v>
      </c>
      <c r="B57" s="197" t="s">
        <v>43</v>
      </c>
      <c r="C57" s="197" t="s">
        <v>42</v>
      </c>
      <c r="D57" s="256" t="s">
        <v>46</v>
      </c>
      <c r="E57" s="197" t="s">
        <v>45</v>
      </c>
      <c r="F57" s="197" t="s">
        <v>44</v>
      </c>
      <c r="G57" s="197" t="s">
        <v>1</v>
      </c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</row>
    <row r="58" spans="1:25">
      <c r="A58" s="197" t="s">
        <v>226</v>
      </c>
      <c r="B58" s="197">
        <v>7</v>
      </c>
      <c r="C58" s="197">
        <v>57</v>
      </c>
      <c r="D58" s="197">
        <v>62</v>
      </c>
      <c r="E58" s="197">
        <v>11</v>
      </c>
      <c r="F58" s="197">
        <v>2</v>
      </c>
      <c r="G58" s="197">
        <v>139</v>
      </c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</row>
    <row r="59" spans="1:25" ht="30">
      <c r="A59" s="197" t="s">
        <v>227</v>
      </c>
      <c r="B59" s="197">
        <v>0</v>
      </c>
      <c r="C59" s="197">
        <v>7</v>
      </c>
      <c r="D59" s="197">
        <v>22</v>
      </c>
      <c r="E59" s="197">
        <v>4</v>
      </c>
      <c r="F59" s="197">
        <v>6</v>
      </c>
      <c r="G59" s="197">
        <v>39</v>
      </c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</row>
    <row r="60" spans="1:25">
      <c r="A60" s="197" t="s">
        <v>228</v>
      </c>
      <c r="B60" s="197">
        <v>5</v>
      </c>
      <c r="C60" s="197">
        <v>31</v>
      </c>
      <c r="D60" s="197">
        <v>56</v>
      </c>
      <c r="E60" s="197">
        <v>14</v>
      </c>
      <c r="F60" s="197">
        <v>11</v>
      </c>
      <c r="G60" s="197">
        <v>117</v>
      </c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</row>
    <row r="61" spans="1:25">
      <c r="A61" s="197" t="s">
        <v>229</v>
      </c>
      <c r="B61" s="197">
        <v>4</v>
      </c>
      <c r="C61" s="197">
        <v>14</v>
      </c>
      <c r="D61" s="197">
        <v>22</v>
      </c>
      <c r="E61" s="197">
        <v>10</v>
      </c>
      <c r="F61" s="197">
        <v>3</v>
      </c>
      <c r="G61" s="197">
        <v>53</v>
      </c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</row>
    <row r="62" spans="1:25" ht="30">
      <c r="A62" s="197" t="s">
        <v>230</v>
      </c>
      <c r="B62" s="197">
        <v>11</v>
      </c>
      <c r="C62" s="197">
        <v>69</v>
      </c>
      <c r="D62" s="197">
        <v>116</v>
      </c>
      <c r="E62" s="197">
        <v>21</v>
      </c>
      <c r="F62" s="197">
        <v>26</v>
      </c>
      <c r="G62" s="197">
        <v>243</v>
      </c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</row>
    <row r="63" spans="1:25" ht="30">
      <c r="A63" s="197" t="s">
        <v>231</v>
      </c>
      <c r="B63" s="197">
        <v>0</v>
      </c>
      <c r="C63" s="197">
        <v>1</v>
      </c>
      <c r="D63" s="197">
        <v>2</v>
      </c>
      <c r="E63" s="197">
        <v>1</v>
      </c>
      <c r="F63" s="197">
        <v>1</v>
      </c>
      <c r="G63" s="197">
        <v>5</v>
      </c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</row>
    <row r="64" spans="1:25" s="55" customFormat="1">
      <c r="A64" s="197" t="s">
        <v>35</v>
      </c>
      <c r="B64" s="197">
        <f>SUM(B58:B63)</f>
        <v>27</v>
      </c>
      <c r="C64" s="197">
        <f t="shared" ref="C64:G64" si="11">SUM(C58:C63)</f>
        <v>179</v>
      </c>
      <c r="D64" s="197">
        <f t="shared" si="11"/>
        <v>280</v>
      </c>
      <c r="E64" s="197">
        <f t="shared" si="11"/>
        <v>61</v>
      </c>
      <c r="F64" s="197">
        <f t="shared" si="11"/>
        <v>49</v>
      </c>
      <c r="G64" s="197">
        <f t="shared" si="11"/>
        <v>596</v>
      </c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</row>
    <row r="65" spans="1:25" s="55" customFormat="1">
      <c r="A65" s="247"/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</row>
    <row r="66" spans="1:25" s="55" customFormat="1">
      <c r="A66" s="247"/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</row>
    <row r="67" spans="1:25" s="55" customFormat="1">
      <c r="A67" s="247"/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</row>
    <row r="68" spans="1:25" ht="30.75" thickBot="1">
      <c r="A68" s="209" t="s">
        <v>239</v>
      </c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</row>
    <row r="69" spans="1:25" s="55" customFormat="1" ht="15.75" thickTop="1">
      <c r="A69" s="72" t="s">
        <v>225</v>
      </c>
      <c r="B69" s="13" t="s">
        <v>48</v>
      </c>
      <c r="C69" s="13" t="s">
        <v>47</v>
      </c>
      <c r="D69" s="13" t="s">
        <v>51</v>
      </c>
      <c r="E69" s="13" t="s">
        <v>50</v>
      </c>
      <c r="F69" s="13" t="s">
        <v>49</v>
      </c>
      <c r="G69" s="14" t="s">
        <v>35</v>
      </c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</row>
    <row r="70" spans="1:25" s="55" customFormat="1">
      <c r="A70" s="47" t="s">
        <v>40</v>
      </c>
      <c r="B70" s="77">
        <f>B64</f>
        <v>27</v>
      </c>
      <c r="C70" s="77">
        <f t="shared" ref="C70:G70" si="12">C64</f>
        <v>179</v>
      </c>
      <c r="D70" s="77">
        <f t="shared" si="12"/>
        <v>280</v>
      </c>
      <c r="E70" s="77">
        <f t="shared" si="12"/>
        <v>61</v>
      </c>
      <c r="F70" s="77">
        <f t="shared" si="12"/>
        <v>49</v>
      </c>
      <c r="G70" s="80">
        <f t="shared" si="12"/>
        <v>596</v>
      </c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</row>
    <row r="71" spans="1:25" s="55" customFormat="1">
      <c r="A71" s="79" t="s">
        <v>35</v>
      </c>
      <c r="B71" s="78">
        <f>SUM(B72:B77)</f>
        <v>1</v>
      </c>
      <c r="C71" s="78">
        <f t="shared" ref="C71:G71" si="13">SUM(C72:C77)</f>
        <v>1</v>
      </c>
      <c r="D71" s="78">
        <f t="shared" si="13"/>
        <v>1</v>
      </c>
      <c r="E71" s="78">
        <f t="shared" si="13"/>
        <v>1</v>
      </c>
      <c r="F71" s="78">
        <f t="shared" si="13"/>
        <v>1</v>
      </c>
      <c r="G71" s="81">
        <f t="shared" si="13"/>
        <v>1</v>
      </c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</row>
    <row r="72" spans="1:25" s="55" customFormat="1">
      <c r="A72" s="140" t="s">
        <v>226</v>
      </c>
      <c r="B72" s="100">
        <f t="shared" ref="B72:B77" si="14">B58/B$64</f>
        <v>0.25925925925925924</v>
      </c>
      <c r="C72" s="100">
        <f t="shared" ref="C72:G72" si="15">C58/C$64</f>
        <v>0.31843575418994413</v>
      </c>
      <c r="D72" s="100">
        <f t="shared" si="15"/>
        <v>0.22142857142857142</v>
      </c>
      <c r="E72" s="100">
        <f t="shared" si="15"/>
        <v>0.18032786885245902</v>
      </c>
      <c r="F72" s="100">
        <f t="shared" si="15"/>
        <v>4.0816326530612242E-2</v>
      </c>
      <c r="G72" s="101">
        <f t="shared" si="15"/>
        <v>0.23322147651006711</v>
      </c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</row>
    <row r="73" spans="1:25" s="55" customFormat="1" ht="30">
      <c r="A73" s="140" t="s">
        <v>227</v>
      </c>
      <c r="B73" s="100">
        <f t="shared" si="14"/>
        <v>0</v>
      </c>
      <c r="C73" s="100">
        <f t="shared" ref="C73:G77" si="16">C59/C$64</f>
        <v>3.9106145251396648E-2</v>
      </c>
      <c r="D73" s="100">
        <f t="shared" si="16"/>
        <v>7.857142857142857E-2</v>
      </c>
      <c r="E73" s="100">
        <f t="shared" si="16"/>
        <v>6.5573770491803282E-2</v>
      </c>
      <c r="F73" s="100">
        <f t="shared" si="16"/>
        <v>0.12244897959183673</v>
      </c>
      <c r="G73" s="101">
        <f t="shared" si="16"/>
        <v>6.5436241610738258E-2</v>
      </c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</row>
    <row r="74" spans="1:25" s="55" customFormat="1">
      <c r="A74" s="140" t="s">
        <v>228</v>
      </c>
      <c r="B74" s="100">
        <f t="shared" si="14"/>
        <v>0.18518518518518517</v>
      </c>
      <c r="C74" s="100">
        <f t="shared" si="16"/>
        <v>0.17318435754189945</v>
      </c>
      <c r="D74" s="100">
        <f t="shared" si="16"/>
        <v>0.2</v>
      </c>
      <c r="E74" s="100">
        <f t="shared" si="16"/>
        <v>0.22950819672131148</v>
      </c>
      <c r="F74" s="100">
        <f t="shared" si="16"/>
        <v>0.22448979591836735</v>
      </c>
      <c r="G74" s="101">
        <f t="shared" si="16"/>
        <v>0.19630872483221476</v>
      </c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</row>
    <row r="75" spans="1:25" s="55" customFormat="1">
      <c r="A75" s="140" t="s">
        <v>229</v>
      </c>
      <c r="B75" s="100">
        <f t="shared" si="14"/>
        <v>0.14814814814814814</v>
      </c>
      <c r="C75" s="100">
        <f t="shared" si="16"/>
        <v>7.8212290502793297E-2</v>
      </c>
      <c r="D75" s="100">
        <f t="shared" si="16"/>
        <v>7.857142857142857E-2</v>
      </c>
      <c r="E75" s="100">
        <f t="shared" si="16"/>
        <v>0.16393442622950818</v>
      </c>
      <c r="F75" s="100">
        <f t="shared" si="16"/>
        <v>6.1224489795918366E-2</v>
      </c>
      <c r="G75" s="101">
        <f t="shared" si="16"/>
        <v>8.8926174496644292E-2</v>
      </c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</row>
    <row r="76" spans="1:25" s="55" customFormat="1" ht="30">
      <c r="A76" s="140" t="s">
        <v>230</v>
      </c>
      <c r="B76" s="100">
        <f t="shared" si="14"/>
        <v>0.40740740740740738</v>
      </c>
      <c r="C76" s="100">
        <f t="shared" si="16"/>
        <v>0.38547486033519551</v>
      </c>
      <c r="D76" s="100">
        <f t="shared" si="16"/>
        <v>0.41428571428571431</v>
      </c>
      <c r="E76" s="100">
        <f t="shared" si="16"/>
        <v>0.34426229508196721</v>
      </c>
      <c r="F76" s="100">
        <f t="shared" si="16"/>
        <v>0.53061224489795922</v>
      </c>
      <c r="G76" s="101">
        <f t="shared" si="16"/>
        <v>0.40771812080536912</v>
      </c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</row>
    <row r="77" spans="1:25" s="55" customFormat="1" ht="30.75" thickBot="1">
      <c r="A77" s="141" t="s">
        <v>231</v>
      </c>
      <c r="B77" s="102">
        <f t="shared" si="14"/>
        <v>0</v>
      </c>
      <c r="C77" s="102">
        <f t="shared" si="16"/>
        <v>5.5865921787709499E-3</v>
      </c>
      <c r="D77" s="102">
        <f t="shared" si="16"/>
        <v>7.1428571428571426E-3</v>
      </c>
      <c r="E77" s="102">
        <f t="shared" si="16"/>
        <v>1.6393442622950821E-2</v>
      </c>
      <c r="F77" s="102">
        <f t="shared" si="16"/>
        <v>2.0408163265306121E-2</v>
      </c>
      <c r="G77" s="103">
        <f t="shared" si="16"/>
        <v>8.389261744966443E-3</v>
      </c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</row>
    <row r="78" spans="1:25" ht="15.75" thickTop="1">
      <c r="A78" s="247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</row>
    <row r="79" spans="1:25">
      <c r="A79" s="247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</row>
    <row r="80" spans="1:25" ht="45">
      <c r="A80" s="197" t="s">
        <v>225</v>
      </c>
      <c r="B80" s="197" t="s">
        <v>52</v>
      </c>
      <c r="C80" s="197" t="s">
        <v>57</v>
      </c>
      <c r="D80" s="197" t="s">
        <v>54</v>
      </c>
      <c r="E80" s="197" t="s">
        <v>56</v>
      </c>
      <c r="F80" s="197" t="s">
        <v>53</v>
      </c>
      <c r="G80" s="197" t="s">
        <v>35</v>
      </c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</row>
    <row r="81" spans="1:19">
      <c r="A81" s="197" t="s">
        <v>226</v>
      </c>
      <c r="B81" s="197">
        <v>3</v>
      </c>
      <c r="C81" s="197">
        <v>6</v>
      </c>
      <c r="D81" s="197">
        <v>10</v>
      </c>
      <c r="E81" s="197">
        <v>39</v>
      </c>
      <c r="F81" s="197">
        <v>71</v>
      </c>
      <c r="G81" s="197">
        <v>129</v>
      </c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</row>
    <row r="82" spans="1:19" ht="30">
      <c r="A82" s="197" t="s">
        <v>227</v>
      </c>
      <c r="B82" s="197">
        <v>5</v>
      </c>
      <c r="C82" s="197">
        <v>3</v>
      </c>
      <c r="D82" s="197">
        <v>9</v>
      </c>
      <c r="E82" s="197">
        <v>8</v>
      </c>
      <c r="F82" s="197">
        <v>11</v>
      </c>
      <c r="G82" s="197">
        <v>36</v>
      </c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</row>
    <row r="83" spans="1:19">
      <c r="A83" s="197" t="s">
        <v>228</v>
      </c>
      <c r="B83" s="197">
        <v>7</v>
      </c>
      <c r="C83" s="197">
        <v>12</v>
      </c>
      <c r="D83" s="197">
        <v>23</v>
      </c>
      <c r="E83" s="197">
        <v>31</v>
      </c>
      <c r="F83" s="197">
        <v>35</v>
      </c>
      <c r="G83" s="197">
        <v>108</v>
      </c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</row>
    <row r="84" spans="1:19">
      <c r="A84" s="197" t="s">
        <v>229</v>
      </c>
      <c r="B84" s="197">
        <v>2</v>
      </c>
      <c r="C84" s="197">
        <v>7</v>
      </c>
      <c r="D84" s="197">
        <v>13</v>
      </c>
      <c r="E84" s="197">
        <v>10</v>
      </c>
      <c r="F84" s="197">
        <v>18</v>
      </c>
      <c r="G84" s="197">
        <v>50</v>
      </c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</row>
    <row r="85" spans="1:19" ht="30">
      <c r="A85" s="197" t="s">
        <v>230</v>
      </c>
      <c r="B85" s="197">
        <v>7</v>
      </c>
      <c r="C85" s="197">
        <v>21</v>
      </c>
      <c r="D85" s="197">
        <v>43</v>
      </c>
      <c r="E85" s="197">
        <v>92</v>
      </c>
      <c r="F85" s="197">
        <v>64</v>
      </c>
      <c r="G85" s="197">
        <v>227</v>
      </c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</row>
    <row r="86" spans="1:19" ht="30">
      <c r="A86" s="197" t="s">
        <v>231</v>
      </c>
      <c r="B86" s="197">
        <v>1</v>
      </c>
      <c r="C86" s="197">
        <v>2</v>
      </c>
      <c r="D86" s="197">
        <v>0</v>
      </c>
      <c r="E86" s="197">
        <v>0</v>
      </c>
      <c r="F86" s="197">
        <v>1</v>
      </c>
      <c r="G86" s="197">
        <v>4</v>
      </c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</row>
    <row r="87" spans="1:19" s="55" customFormat="1">
      <c r="A87" s="197" t="s">
        <v>35</v>
      </c>
      <c r="B87" s="197">
        <f>SUM(B81:B86)</f>
        <v>25</v>
      </c>
      <c r="C87" s="197">
        <f t="shared" ref="C87:G87" si="17">SUM(C81:C86)</f>
        <v>51</v>
      </c>
      <c r="D87" s="197">
        <f t="shared" si="17"/>
        <v>98</v>
      </c>
      <c r="E87" s="197">
        <f t="shared" si="17"/>
        <v>180</v>
      </c>
      <c r="F87" s="197">
        <f t="shared" si="17"/>
        <v>200</v>
      </c>
      <c r="G87" s="197">
        <f t="shared" si="17"/>
        <v>554</v>
      </c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</row>
    <row r="88" spans="1:19" s="55" customFormat="1">
      <c r="A88" s="247"/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</row>
    <row r="89" spans="1:19" s="55" customFormat="1">
      <c r="A89" s="247"/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  <c r="R89" s="247"/>
      <c r="S89" s="247"/>
    </row>
    <row r="90" spans="1:19" s="55" customFormat="1">
      <c r="A90" s="247"/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</row>
    <row r="91" spans="1:19" ht="30">
      <c r="A91" s="209" t="s">
        <v>240</v>
      </c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</row>
    <row r="92" spans="1:19" s="55" customFormat="1" ht="45">
      <c r="A92" s="245" t="s">
        <v>225</v>
      </c>
      <c r="B92" s="245" t="s">
        <v>58</v>
      </c>
      <c r="C92" s="245" t="s">
        <v>61</v>
      </c>
      <c r="D92" s="245" t="s">
        <v>62</v>
      </c>
      <c r="E92" s="245" t="s">
        <v>60</v>
      </c>
      <c r="F92" s="245" t="s">
        <v>59</v>
      </c>
      <c r="G92" s="245" t="s">
        <v>35</v>
      </c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</row>
    <row r="93" spans="1:19" s="55" customFormat="1">
      <c r="A93" s="47" t="s">
        <v>40</v>
      </c>
      <c r="B93" s="74">
        <f>B87</f>
        <v>25</v>
      </c>
      <c r="C93" s="74">
        <f t="shared" ref="C93:G93" si="18">C87</f>
        <v>51</v>
      </c>
      <c r="D93" s="74">
        <f t="shared" si="18"/>
        <v>98</v>
      </c>
      <c r="E93" s="74">
        <f t="shared" si="18"/>
        <v>180</v>
      </c>
      <c r="F93" s="74">
        <f t="shared" si="18"/>
        <v>200</v>
      </c>
      <c r="G93" s="74">
        <f t="shared" si="18"/>
        <v>554</v>
      </c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</row>
    <row r="94" spans="1:19" s="55" customFormat="1">
      <c r="A94" s="79" t="s">
        <v>35</v>
      </c>
      <c r="B94" s="258">
        <f>SUM(B95:B100)</f>
        <v>1</v>
      </c>
      <c r="C94" s="258">
        <f t="shared" ref="C94:G94" si="19">SUM(C95:C100)</f>
        <v>1</v>
      </c>
      <c r="D94" s="258">
        <f t="shared" si="19"/>
        <v>1</v>
      </c>
      <c r="E94" s="258">
        <f t="shared" si="19"/>
        <v>1</v>
      </c>
      <c r="F94" s="258">
        <f t="shared" si="19"/>
        <v>0.99999999999999989</v>
      </c>
      <c r="G94" s="258">
        <f t="shared" si="19"/>
        <v>1.0000000000000002</v>
      </c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</row>
    <row r="95" spans="1:19" s="55" customFormat="1">
      <c r="A95" s="140" t="s">
        <v>226</v>
      </c>
      <c r="B95" s="129">
        <f>B81/B$87</f>
        <v>0.12</v>
      </c>
      <c r="C95" s="129">
        <f t="shared" ref="C95:G95" si="20">C81/C$87</f>
        <v>0.11764705882352941</v>
      </c>
      <c r="D95" s="129">
        <f t="shared" si="20"/>
        <v>0.10204081632653061</v>
      </c>
      <c r="E95" s="129">
        <f t="shared" si="20"/>
        <v>0.21666666666666667</v>
      </c>
      <c r="F95" s="129">
        <f t="shared" si="20"/>
        <v>0.35499999999999998</v>
      </c>
      <c r="G95" s="129">
        <f t="shared" si="20"/>
        <v>0.23285198555956679</v>
      </c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47"/>
      <c r="S95" s="247"/>
    </row>
    <row r="96" spans="1:19" s="55" customFormat="1" ht="30">
      <c r="A96" s="140" t="s">
        <v>227</v>
      </c>
      <c r="B96" s="129">
        <f t="shared" ref="B96:G100" si="21">B82/B$87</f>
        <v>0.2</v>
      </c>
      <c r="C96" s="129">
        <f t="shared" si="21"/>
        <v>5.8823529411764705E-2</v>
      </c>
      <c r="D96" s="129">
        <f t="shared" si="21"/>
        <v>9.1836734693877556E-2</v>
      </c>
      <c r="E96" s="129">
        <f t="shared" si="21"/>
        <v>4.4444444444444446E-2</v>
      </c>
      <c r="F96" s="129">
        <f t="shared" si="21"/>
        <v>5.5E-2</v>
      </c>
      <c r="G96" s="129">
        <f t="shared" si="21"/>
        <v>6.4981949458483748E-2</v>
      </c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  <c r="S96" s="247"/>
    </row>
    <row r="97" spans="1:19" s="55" customFormat="1">
      <c r="A97" s="140" t="s">
        <v>228</v>
      </c>
      <c r="B97" s="129">
        <f t="shared" si="21"/>
        <v>0.28000000000000003</v>
      </c>
      <c r="C97" s="129">
        <f t="shared" si="21"/>
        <v>0.23529411764705882</v>
      </c>
      <c r="D97" s="129">
        <f t="shared" si="21"/>
        <v>0.23469387755102042</v>
      </c>
      <c r="E97" s="129">
        <f t="shared" si="21"/>
        <v>0.17222222222222222</v>
      </c>
      <c r="F97" s="129">
        <f t="shared" si="21"/>
        <v>0.17499999999999999</v>
      </c>
      <c r="G97" s="129">
        <f t="shared" si="21"/>
        <v>0.19494584837545126</v>
      </c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</row>
    <row r="98" spans="1:19" s="55" customFormat="1">
      <c r="A98" s="140" t="s">
        <v>229</v>
      </c>
      <c r="B98" s="129">
        <f t="shared" si="21"/>
        <v>0.08</v>
      </c>
      <c r="C98" s="129">
        <f t="shared" si="21"/>
        <v>0.13725490196078433</v>
      </c>
      <c r="D98" s="129">
        <f t="shared" si="21"/>
        <v>0.1326530612244898</v>
      </c>
      <c r="E98" s="129">
        <f t="shared" si="21"/>
        <v>5.5555555555555552E-2</v>
      </c>
      <c r="F98" s="129">
        <f t="shared" si="21"/>
        <v>0.09</v>
      </c>
      <c r="G98" s="129">
        <f t="shared" si="21"/>
        <v>9.0252707581227443E-2</v>
      </c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</row>
    <row r="99" spans="1:19" s="55" customFormat="1" ht="30">
      <c r="A99" s="140" t="s">
        <v>230</v>
      </c>
      <c r="B99" s="129">
        <f t="shared" si="21"/>
        <v>0.28000000000000003</v>
      </c>
      <c r="C99" s="129">
        <f t="shared" si="21"/>
        <v>0.41176470588235292</v>
      </c>
      <c r="D99" s="129">
        <f t="shared" si="21"/>
        <v>0.43877551020408162</v>
      </c>
      <c r="E99" s="129">
        <f t="shared" si="21"/>
        <v>0.51111111111111107</v>
      </c>
      <c r="F99" s="129">
        <f t="shared" si="21"/>
        <v>0.32</v>
      </c>
      <c r="G99" s="129">
        <f t="shared" si="21"/>
        <v>0.40974729241877256</v>
      </c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</row>
    <row r="100" spans="1:19" s="55" customFormat="1" ht="30.75" thickBot="1">
      <c r="A100" s="141" t="s">
        <v>231</v>
      </c>
      <c r="B100" s="129">
        <f t="shared" si="21"/>
        <v>0.04</v>
      </c>
      <c r="C100" s="129">
        <f t="shared" si="21"/>
        <v>3.9215686274509803E-2</v>
      </c>
      <c r="D100" s="129">
        <f t="shared" si="21"/>
        <v>0</v>
      </c>
      <c r="E100" s="129">
        <f t="shared" si="21"/>
        <v>0</v>
      </c>
      <c r="F100" s="129">
        <f t="shared" si="21"/>
        <v>5.0000000000000001E-3</v>
      </c>
      <c r="G100" s="129">
        <f t="shared" si="21"/>
        <v>7.2202166064981952E-3</v>
      </c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  <c r="S100" s="247"/>
    </row>
    <row r="101" spans="1:19" ht="15.75" thickTop="1">
      <c r="A101" s="247"/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  <c r="R101" s="247"/>
      <c r="S101" s="247"/>
    </row>
    <row r="102" spans="1:19">
      <c r="A102" s="247"/>
      <c r="B102" s="247"/>
      <c r="C102" s="247"/>
      <c r="D102" s="247"/>
      <c r="E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  <c r="R102" s="247"/>
      <c r="S102" s="247"/>
    </row>
    <row r="103" spans="1:19" ht="60">
      <c r="A103" s="197" t="s">
        <v>225</v>
      </c>
      <c r="B103" s="197" t="s">
        <v>241</v>
      </c>
      <c r="C103" s="197" t="s">
        <v>27</v>
      </c>
      <c r="D103" s="197" t="s">
        <v>30</v>
      </c>
      <c r="E103" s="197" t="s">
        <v>29</v>
      </c>
      <c r="F103" s="197" t="s">
        <v>24</v>
      </c>
      <c r="G103" s="197" t="s">
        <v>35</v>
      </c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  <c r="R103" s="247"/>
      <c r="S103" s="247"/>
    </row>
    <row r="104" spans="1:19">
      <c r="A104" s="197" t="s">
        <v>226</v>
      </c>
      <c r="B104" s="197">
        <v>9</v>
      </c>
      <c r="C104" s="197">
        <v>5</v>
      </c>
      <c r="D104" s="197">
        <v>19</v>
      </c>
      <c r="E104" s="197">
        <v>57</v>
      </c>
      <c r="F104" s="197">
        <v>47</v>
      </c>
      <c r="G104" s="197">
        <v>137</v>
      </c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  <c r="S104" s="247"/>
    </row>
    <row r="105" spans="1:19" ht="30">
      <c r="A105" s="197" t="s">
        <v>227</v>
      </c>
      <c r="B105" s="197">
        <v>9</v>
      </c>
      <c r="C105" s="197">
        <v>3</v>
      </c>
      <c r="D105" s="197">
        <v>16</v>
      </c>
      <c r="E105" s="197">
        <v>7</v>
      </c>
      <c r="F105" s="197">
        <v>3</v>
      </c>
      <c r="G105" s="197">
        <v>38</v>
      </c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  <c r="S105" s="247"/>
    </row>
    <row r="106" spans="1:19">
      <c r="A106" s="197" t="s">
        <v>228</v>
      </c>
      <c r="B106" s="197">
        <v>32</v>
      </c>
      <c r="C106" s="197">
        <v>10</v>
      </c>
      <c r="D106" s="197">
        <v>43</v>
      </c>
      <c r="E106" s="197">
        <v>26</v>
      </c>
      <c r="F106" s="197">
        <v>6</v>
      </c>
      <c r="G106" s="197">
        <v>117</v>
      </c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</row>
    <row r="107" spans="1:19">
      <c r="A107" s="197" t="s">
        <v>229</v>
      </c>
      <c r="B107" s="197">
        <v>15</v>
      </c>
      <c r="C107" s="197">
        <v>5</v>
      </c>
      <c r="D107" s="197">
        <v>18</v>
      </c>
      <c r="E107" s="197">
        <v>12</v>
      </c>
      <c r="F107" s="197">
        <v>3</v>
      </c>
      <c r="G107" s="197">
        <v>53</v>
      </c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</row>
    <row r="108" spans="1:19" ht="30">
      <c r="A108" s="197" t="s">
        <v>230</v>
      </c>
      <c r="B108" s="197">
        <v>83</v>
      </c>
      <c r="C108" s="197">
        <v>33</v>
      </c>
      <c r="D108" s="197">
        <v>64</v>
      </c>
      <c r="E108" s="197">
        <v>47</v>
      </c>
      <c r="F108" s="197">
        <v>14</v>
      </c>
      <c r="G108" s="197">
        <v>241</v>
      </c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</row>
    <row r="109" spans="1:19" ht="30">
      <c r="A109" s="197" t="s">
        <v>231</v>
      </c>
      <c r="B109" s="197">
        <v>2</v>
      </c>
      <c r="C109" s="197">
        <v>0</v>
      </c>
      <c r="D109" s="197">
        <v>0</v>
      </c>
      <c r="E109" s="197">
        <v>3</v>
      </c>
      <c r="F109" s="197">
        <v>0</v>
      </c>
      <c r="G109" s="197">
        <v>5</v>
      </c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/>
      <c r="S109" s="247"/>
    </row>
    <row r="110" spans="1:19">
      <c r="A110" s="197" t="s">
        <v>35</v>
      </c>
      <c r="B110" s="197">
        <f>SUM(B104:B109)</f>
        <v>150</v>
      </c>
      <c r="C110" s="197">
        <f t="shared" ref="C110:G110" si="22">SUM(C104:C109)</f>
        <v>56</v>
      </c>
      <c r="D110" s="197">
        <f t="shared" si="22"/>
        <v>160</v>
      </c>
      <c r="E110" s="197">
        <f t="shared" si="22"/>
        <v>152</v>
      </c>
      <c r="F110" s="197">
        <f t="shared" si="22"/>
        <v>73</v>
      </c>
      <c r="G110" s="197">
        <f t="shared" si="22"/>
        <v>591</v>
      </c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/>
      <c r="S110" s="247"/>
    </row>
    <row r="111" spans="1:19" s="55" customFormat="1">
      <c r="A111" s="247"/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  <c r="S111" s="247"/>
    </row>
    <row r="112" spans="1:19" s="55" customFormat="1">
      <c r="A112" s="247"/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</row>
    <row r="113" spans="1:19">
      <c r="A113" s="247"/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  <c r="S113" s="247"/>
    </row>
    <row r="114" spans="1:19" ht="30.75" thickBot="1">
      <c r="A114" s="209" t="s">
        <v>242</v>
      </c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</row>
    <row r="115" spans="1:19" s="55" customFormat="1" ht="60.75" thickTop="1">
      <c r="A115" s="72" t="s">
        <v>225</v>
      </c>
      <c r="B115" s="13" t="s">
        <v>241</v>
      </c>
      <c r="C115" s="13" t="s">
        <v>27</v>
      </c>
      <c r="D115" s="13" t="s">
        <v>30</v>
      </c>
      <c r="E115" s="13" t="s">
        <v>29</v>
      </c>
      <c r="F115" s="13" t="s">
        <v>24</v>
      </c>
      <c r="G115" s="14" t="s">
        <v>35</v>
      </c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</row>
    <row r="116" spans="1:19" s="55" customFormat="1">
      <c r="A116" s="47" t="s">
        <v>40</v>
      </c>
      <c r="B116" s="77">
        <f>B110</f>
        <v>150</v>
      </c>
      <c r="C116" s="77">
        <f t="shared" ref="C116:G116" si="23">C110</f>
        <v>56</v>
      </c>
      <c r="D116" s="77">
        <f t="shared" si="23"/>
        <v>160</v>
      </c>
      <c r="E116" s="77">
        <f t="shared" si="23"/>
        <v>152</v>
      </c>
      <c r="F116" s="77">
        <f t="shared" si="23"/>
        <v>73</v>
      </c>
      <c r="G116" s="80">
        <f t="shared" si="23"/>
        <v>591</v>
      </c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S116" s="247"/>
    </row>
    <row r="117" spans="1:19" s="55" customFormat="1">
      <c r="A117" s="79" t="s">
        <v>35</v>
      </c>
      <c r="B117" s="78">
        <f>SUM(B118:B123)</f>
        <v>1</v>
      </c>
      <c r="C117" s="78">
        <f t="shared" ref="C117:G117" si="24">SUM(C118:C123)</f>
        <v>1</v>
      </c>
      <c r="D117" s="78">
        <f t="shared" si="24"/>
        <v>1</v>
      </c>
      <c r="E117" s="78">
        <f t="shared" si="24"/>
        <v>1</v>
      </c>
      <c r="F117" s="78">
        <f t="shared" si="24"/>
        <v>1</v>
      </c>
      <c r="G117" s="81">
        <f t="shared" si="24"/>
        <v>0.99999999999999989</v>
      </c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</row>
    <row r="118" spans="1:19" s="55" customFormat="1">
      <c r="A118" s="140" t="s">
        <v>226</v>
      </c>
      <c r="B118" s="100">
        <f>B104/B$110</f>
        <v>0.06</v>
      </c>
      <c r="C118" s="100">
        <f t="shared" ref="C118:G118" si="25">C104/C$110</f>
        <v>8.9285714285714288E-2</v>
      </c>
      <c r="D118" s="100">
        <f t="shared" si="25"/>
        <v>0.11874999999999999</v>
      </c>
      <c r="E118" s="100">
        <f t="shared" si="25"/>
        <v>0.375</v>
      </c>
      <c r="F118" s="100">
        <f t="shared" si="25"/>
        <v>0.64383561643835618</v>
      </c>
      <c r="G118" s="101">
        <f t="shared" si="25"/>
        <v>0.23181049069373943</v>
      </c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</row>
    <row r="119" spans="1:19" s="55" customFormat="1" ht="30">
      <c r="A119" s="140" t="s">
        <v>227</v>
      </c>
      <c r="B119" s="100">
        <f t="shared" ref="B119:G123" si="26">B105/B$110</f>
        <v>0.06</v>
      </c>
      <c r="C119" s="100">
        <f t="shared" si="26"/>
        <v>5.3571428571428568E-2</v>
      </c>
      <c r="D119" s="100">
        <f t="shared" si="26"/>
        <v>0.1</v>
      </c>
      <c r="E119" s="100">
        <f t="shared" si="26"/>
        <v>4.6052631578947366E-2</v>
      </c>
      <c r="F119" s="100">
        <f t="shared" si="26"/>
        <v>4.1095890410958902E-2</v>
      </c>
      <c r="G119" s="101">
        <f t="shared" si="26"/>
        <v>6.4297800338409469E-2</v>
      </c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</row>
    <row r="120" spans="1:19" s="55" customFormat="1">
      <c r="A120" s="140" t="s">
        <v>228</v>
      </c>
      <c r="B120" s="100">
        <f t="shared" si="26"/>
        <v>0.21333333333333335</v>
      </c>
      <c r="C120" s="100">
        <f t="shared" si="26"/>
        <v>0.17857142857142858</v>
      </c>
      <c r="D120" s="100">
        <f t="shared" si="26"/>
        <v>0.26874999999999999</v>
      </c>
      <c r="E120" s="100">
        <f t="shared" si="26"/>
        <v>0.17105263157894737</v>
      </c>
      <c r="F120" s="100">
        <f t="shared" si="26"/>
        <v>8.2191780821917804E-2</v>
      </c>
      <c r="G120" s="101">
        <f t="shared" si="26"/>
        <v>0.19796954314720813</v>
      </c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/>
      <c r="S120" s="247"/>
    </row>
    <row r="121" spans="1:19" s="55" customFormat="1">
      <c r="A121" s="140" t="s">
        <v>229</v>
      </c>
      <c r="B121" s="100">
        <f t="shared" si="26"/>
        <v>0.1</v>
      </c>
      <c r="C121" s="100">
        <f t="shared" si="26"/>
        <v>8.9285714285714288E-2</v>
      </c>
      <c r="D121" s="100">
        <f t="shared" si="26"/>
        <v>0.1125</v>
      </c>
      <c r="E121" s="100">
        <f t="shared" si="26"/>
        <v>7.8947368421052627E-2</v>
      </c>
      <c r="F121" s="100">
        <f t="shared" si="26"/>
        <v>4.1095890410958902E-2</v>
      </c>
      <c r="G121" s="101">
        <f t="shared" si="26"/>
        <v>8.9678510998307953E-2</v>
      </c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  <c r="S121" s="247"/>
    </row>
    <row r="122" spans="1:19" s="55" customFormat="1" ht="30">
      <c r="A122" s="140" t="s">
        <v>230</v>
      </c>
      <c r="B122" s="100">
        <f t="shared" si="26"/>
        <v>0.55333333333333334</v>
      </c>
      <c r="C122" s="100">
        <f t="shared" si="26"/>
        <v>0.5892857142857143</v>
      </c>
      <c r="D122" s="100">
        <f t="shared" si="26"/>
        <v>0.4</v>
      </c>
      <c r="E122" s="100">
        <f t="shared" si="26"/>
        <v>0.30921052631578949</v>
      </c>
      <c r="F122" s="100">
        <f t="shared" si="26"/>
        <v>0.19178082191780821</v>
      </c>
      <c r="G122" s="101">
        <f t="shared" si="26"/>
        <v>0.40778341793570222</v>
      </c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  <c r="S122" s="247"/>
    </row>
    <row r="123" spans="1:19" s="55" customFormat="1" ht="30.75" thickBot="1">
      <c r="A123" s="141" t="s">
        <v>231</v>
      </c>
      <c r="B123" s="102">
        <f t="shared" si="26"/>
        <v>1.3333333333333334E-2</v>
      </c>
      <c r="C123" s="102">
        <f t="shared" si="26"/>
        <v>0</v>
      </c>
      <c r="D123" s="102">
        <f t="shared" si="26"/>
        <v>0</v>
      </c>
      <c r="E123" s="102">
        <f t="shared" si="26"/>
        <v>1.9736842105263157E-2</v>
      </c>
      <c r="F123" s="102">
        <f t="shared" si="26"/>
        <v>0</v>
      </c>
      <c r="G123" s="103">
        <f t="shared" si="26"/>
        <v>8.4602368866328256E-3</v>
      </c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</row>
    <row r="124" spans="1:19" ht="15.75" thickTop="1">
      <c r="A124" s="247"/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</row>
    <row r="125" spans="1:19">
      <c r="A125" s="247"/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/>
      <c r="S125" s="247"/>
    </row>
    <row r="126" spans="1:19">
      <c r="A126" s="247"/>
      <c r="B126" s="247"/>
      <c r="C126" s="247"/>
      <c r="D126" s="247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  <c r="R126" s="247"/>
      <c r="S126" s="247"/>
    </row>
    <row r="127" spans="1:19">
      <c r="A127" s="247"/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  <c r="R127" s="247"/>
      <c r="S127" s="247"/>
    </row>
    <row r="128" spans="1:19">
      <c r="A128" s="247"/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  <c r="R128" s="247"/>
      <c r="S128" s="247"/>
    </row>
    <row r="129" spans="1:23">
      <c r="A129" s="247"/>
      <c r="B129" s="247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  <c r="R129" s="247"/>
      <c r="S129" s="247"/>
    </row>
    <row r="130" spans="1:23">
      <c r="A130" s="247"/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  <c r="R130" s="247"/>
      <c r="S130" s="247"/>
    </row>
    <row r="131" spans="1:23">
      <c r="A131" s="247"/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  <c r="R131" s="247"/>
      <c r="S131" s="247"/>
    </row>
    <row r="132" spans="1:23">
      <c r="A132" s="247"/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  <c r="R132" s="247"/>
      <c r="S132" s="247"/>
    </row>
    <row r="133" spans="1:23">
      <c r="A133" s="247"/>
      <c r="B133" s="247"/>
      <c r="C133" s="247"/>
      <c r="D133" s="247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  <c r="R133" s="247"/>
      <c r="S133" s="247"/>
    </row>
    <row r="134" spans="1:23">
      <c r="A134" s="247"/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  <c r="R134" s="247"/>
      <c r="S134" s="247"/>
    </row>
    <row r="135" spans="1:23">
      <c r="A135" s="247"/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  <c r="R135" s="247"/>
      <c r="S135" s="247"/>
    </row>
    <row r="136" spans="1:23">
      <c r="A136" s="247"/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  <c r="R136" s="247"/>
      <c r="S136" s="247"/>
      <c r="T136" s="247"/>
      <c r="U136" s="247"/>
      <c r="V136" s="247"/>
      <c r="W136" s="247"/>
    </row>
    <row r="137" spans="1:23">
      <c r="A137" s="247"/>
      <c r="B137" s="247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  <c r="R137" s="247"/>
      <c r="S137" s="247"/>
      <c r="T137" s="247"/>
      <c r="U137" s="247"/>
      <c r="V137" s="247"/>
      <c r="W137" s="247"/>
    </row>
    <row r="138" spans="1:23">
      <c r="A138" s="247"/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  <c r="R138" s="247"/>
      <c r="S138" s="247"/>
      <c r="T138" s="247"/>
      <c r="U138" s="247"/>
      <c r="V138" s="247"/>
      <c r="W138" s="247"/>
    </row>
    <row r="139" spans="1:23">
      <c r="A139" s="247"/>
      <c r="B139" s="247"/>
      <c r="C139" s="247"/>
      <c r="D139" s="247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  <c r="R139" s="247"/>
      <c r="S139" s="247"/>
      <c r="T139" s="247"/>
      <c r="U139" s="247"/>
      <c r="V139" s="247"/>
      <c r="W139" s="247"/>
    </row>
    <row r="140" spans="1:23">
      <c r="A140" s="247"/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  <c r="R140" s="247"/>
      <c r="S140" s="247"/>
      <c r="T140" s="247"/>
      <c r="U140" s="247"/>
      <c r="V140" s="247"/>
      <c r="W140" s="247"/>
    </row>
    <row r="141" spans="1:23">
      <c r="A141" s="247"/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  <c r="R141" s="247"/>
      <c r="S141" s="247"/>
      <c r="T141" s="247"/>
      <c r="U141" s="247"/>
      <c r="V141" s="247"/>
      <c r="W141" s="247"/>
    </row>
    <row r="142" spans="1:23">
      <c r="A142" s="247"/>
      <c r="B142" s="247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  <c r="R142" s="247"/>
      <c r="S142" s="247"/>
      <c r="T142" s="247"/>
      <c r="U142" s="247"/>
      <c r="V142" s="247"/>
      <c r="W142" s="247"/>
    </row>
    <row r="143" spans="1:23">
      <c r="A143" s="247"/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  <c r="R143" s="247"/>
      <c r="S143" s="247"/>
      <c r="T143" s="247"/>
      <c r="U143" s="247"/>
      <c r="V143" s="247"/>
      <c r="W143" s="247"/>
    </row>
    <row r="144" spans="1:23">
      <c r="A144" s="247"/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  <c r="R144" s="247"/>
      <c r="S144" s="247"/>
      <c r="T144" s="247"/>
      <c r="U144" s="247"/>
      <c r="V144" s="247"/>
      <c r="W144" s="247"/>
    </row>
    <row r="145" spans="1:12">
      <c r="A145" s="128"/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</row>
    <row r="146" spans="1:12">
      <c r="A146" s="128"/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</row>
    <row r="147" spans="1:12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</row>
    <row r="148" spans="1:12">
      <c r="A148" s="128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</row>
    <row r="149" spans="1:12">
      <c r="A149" s="128"/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</row>
    <row r="150" spans="1:12">
      <c r="A150" s="128"/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</row>
    <row r="151" spans="1:12">
      <c r="A151" s="128"/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</row>
    <row r="152" spans="1:12">
      <c r="A152" s="128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</row>
    <row r="153" spans="1:12">
      <c r="A153" s="128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</row>
    <row r="154" spans="1:12">
      <c r="A154" s="128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</row>
    <row r="155" spans="1:12">
      <c r="A155" s="128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</row>
    <row r="156" spans="1:12">
      <c r="A156" s="128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</row>
    <row r="157" spans="1:12">
      <c r="A157" s="128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</row>
    <row r="158" spans="1:12">
      <c r="A158" s="128"/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</row>
    <row r="159" spans="1:12">
      <c r="A159" s="128"/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</row>
    <row r="160" spans="1:12">
      <c r="A160" s="128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</row>
    <row r="161" spans="1:12">
      <c r="A161" s="128"/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</row>
    <row r="162" spans="1:12">
      <c r="A162" s="128"/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</row>
    <row r="163" spans="1:12">
      <c r="A163" s="128"/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</row>
    <row r="164" spans="1:12">
      <c r="A164" s="128"/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</row>
    <row r="165" spans="1:12">
      <c r="A165" s="128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</row>
    <row r="166" spans="1:12">
      <c r="A166" s="128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</row>
    <row r="167" spans="1:12">
      <c r="A167" s="128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</row>
    <row r="168" spans="1:12">
      <c r="A168" s="128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</row>
    <row r="169" spans="1:12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</row>
    <row r="170" spans="1:12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</row>
    <row r="171" spans="1:12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</row>
    <row r="172" spans="1:12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</row>
    <row r="173" spans="1:12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</row>
    <row r="174" spans="1:12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</row>
    <row r="175" spans="1:12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</row>
    <row r="176" spans="1:12">
      <c r="A176" s="128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</row>
    <row r="177" spans="1:12">
      <c r="A177" s="128"/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</row>
    <row r="178" spans="1:12">
      <c r="A178" s="128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</row>
    <row r="179" spans="1:12">
      <c r="A179" s="128"/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</row>
    <row r="180" spans="1:12">
      <c r="A180" s="128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</row>
    <row r="181" spans="1:12">
      <c r="A181" s="128"/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</row>
    <row r="182" spans="1:12">
      <c r="A182" s="128"/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</row>
    <row r="183" spans="1:12">
      <c r="A183" s="128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</row>
    <row r="184" spans="1:12">
      <c r="A184" s="128"/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</row>
    <row r="185" spans="1:12">
      <c r="A185" s="128"/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</row>
    <row r="186" spans="1:12">
      <c r="A186" s="128"/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</row>
    <row r="187" spans="1:12">
      <c r="A187" s="128"/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</row>
    <row r="188" spans="1:12">
      <c r="A188" s="128"/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</row>
    <row r="189" spans="1:12">
      <c r="A189" s="128"/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</row>
    <row r="190" spans="1:12">
      <c r="A190" s="128"/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</row>
    <row r="191" spans="1:12">
      <c r="A191" s="128"/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</row>
    <row r="192" spans="1:12">
      <c r="A192" s="128"/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</row>
    <row r="193" spans="1:12">
      <c r="A193" s="128"/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</row>
    <row r="194" spans="1:12">
      <c r="A194" s="128"/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</row>
    <row r="195" spans="1:12">
      <c r="A195" s="128"/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</row>
    <row r="196" spans="1:12">
      <c r="A196" s="128"/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</row>
    <row r="197" spans="1:12">
      <c r="A197" s="128"/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</row>
    <row r="198" spans="1:12">
      <c r="A198" s="128"/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</row>
    <row r="199" spans="1:12">
      <c r="A199" s="128"/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</row>
    <row r="200" spans="1:12">
      <c r="A200" s="128"/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</row>
    <row r="201" spans="1:12">
      <c r="A201" s="128"/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</row>
    <row r="202" spans="1:12">
      <c r="A202" s="128"/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</row>
    <row r="203" spans="1:12">
      <c r="A203" s="128"/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</row>
    <row r="204" spans="1:12">
      <c r="A204" s="128"/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</row>
    <row r="205" spans="1:12">
      <c r="A205" s="128"/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</row>
    <row r="206" spans="1:12">
      <c r="A206" s="128"/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</row>
    <row r="207" spans="1:12">
      <c r="A207" s="128"/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</row>
    <row r="208" spans="1:12">
      <c r="A208" s="128"/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</row>
    <row r="209" spans="1:12">
      <c r="A209" s="128"/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</row>
    <row r="210" spans="1:12">
      <c r="A210" s="128"/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</row>
    <row r="211" spans="1:12">
      <c r="A211" s="128"/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</row>
    <row r="212" spans="1:12">
      <c r="A212" s="128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</row>
    <row r="213" spans="1:12">
      <c r="A213" s="128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</row>
    <row r="214" spans="1:12">
      <c r="A214" s="128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</row>
    <row r="215" spans="1:12">
      <c r="A215" s="128"/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</row>
    <row r="216" spans="1:12">
      <c r="A216" s="128"/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</row>
    <row r="217" spans="1:12">
      <c r="A217" s="128"/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</row>
    <row r="218" spans="1:12">
      <c r="A218" s="128"/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</row>
    <row r="219" spans="1:12">
      <c r="A219" s="128"/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</row>
    <row r="220" spans="1:12">
      <c r="A220" s="128"/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</row>
    <row r="221" spans="1:12">
      <c r="A221" s="128"/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</row>
    <row r="222" spans="1:12">
      <c r="A222" s="128"/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</row>
    <row r="223" spans="1:12">
      <c r="A223" s="128"/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</row>
    <row r="224" spans="1:12">
      <c r="A224" s="128"/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</row>
    <row r="225" spans="1:12">
      <c r="A225" s="128"/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</row>
    <row r="226" spans="1:12">
      <c r="A226" s="128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</row>
    <row r="227" spans="1:12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</row>
    <row r="228" spans="1:12">
      <c r="A228" s="128"/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</row>
    <row r="229" spans="1:12">
      <c r="A229" s="128"/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</row>
    <row r="230" spans="1:12">
      <c r="A230" s="128"/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</row>
    <row r="231" spans="1:12">
      <c r="A231" s="128"/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</row>
    <row r="232" spans="1:12">
      <c r="A232" s="128"/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</row>
    <row r="233" spans="1:12">
      <c r="A233" s="128"/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</row>
    <row r="234" spans="1:12">
      <c r="A234" s="128"/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</row>
    <row r="235" spans="1:12">
      <c r="A235" s="128"/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</row>
    <row r="236" spans="1:12">
      <c r="A236" s="128"/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</row>
    <row r="237" spans="1:12">
      <c r="A237" s="128"/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</row>
    <row r="238" spans="1:12">
      <c r="A238" s="128"/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</row>
    <row r="239" spans="1:12">
      <c r="A239" s="128"/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</row>
    <row r="240" spans="1:12">
      <c r="A240" s="128"/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</row>
    <row r="241" spans="1:12">
      <c r="A241" s="128"/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</row>
    <row r="242" spans="1:12">
      <c r="A242" s="128"/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</row>
    <row r="243" spans="1:12">
      <c r="A243" s="128"/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</row>
    <row r="244" spans="1:12">
      <c r="A244" s="128"/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</row>
    <row r="245" spans="1:12">
      <c r="A245" s="128"/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</row>
    <row r="246" spans="1:12">
      <c r="A246" s="128"/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</row>
    <row r="247" spans="1:12">
      <c r="A247" s="128"/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</row>
    <row r="248" spans="1:12">
      <c r="A248" s="128"/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</row>
    <row r="249" spans="1:12">
      <c r="A249" s="128"/>
      <c r="B249" s="128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</row>
    <row r="250" spans="1:12">
      <c r="A250" s="128"/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</row>
    <row r="251" spans="1:12">
      <c r="A251" s="128"/>
      <c r="B251" s="128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</row>
    <row r="252" spans="1:12">
      <c r="A252" s="128"/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</row>
    <row r="253" spans="1:12">
      <c r="A253" s="128"/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</row>
    <row r="254" spans="1:12">
      <c r="A254" s="128"/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</row>
    <row r="255" spans="1:12">
      <c r="A255" s="128"/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</row>
    <row r="256" spans="1:12">
      <c r="A256" s="128"/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</row>
    <row r="257" spans="1:12">
      <c r="A257" s="128"/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</row>
    <row r="258" spans="1:12">
      <c r="A258" s="128"/>
      <c r="B258" s="128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</row>
    <row r="259" spans="1:12">
      <c r="A259" s="128"/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</row>
    <row r="260" spans="1:12">
      <c r="A260" s="128"/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</row>
    <row r="261" spans="1:12">
      <c r="A261" s="128"/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</row>
    <row r="262" spans="1:12">
      <c r="A262" s="128"/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</row>
    <row r="263" spans="1:12">
      <c r="A263" s="128"/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</row>
    <row r="264" spans="1:12">
      <c r="A264" s="128"/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</row>
    <row r="265" spans="1:12">
      <c r="A265" s="128"/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</row>
    <row r="266" spans="1:12">
      <c r="A266" s="128"/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</row>
    <row r="267" spans="1:12">
      <c r="A267" s="128"/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</row>
    <row r="268" spans="1:12">
      <c r="A268" s="128"/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</row>
    <row r="269" spans="1:12">
      <c r="A269" s="128"/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</row>
    <row r="270" spans="1:12">
      <c r="A270" s="128"/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</row>
    <row r="271" spans="1:12">
      <c r="A271" s="128"/>
      <c r="B271" s="128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</row>
    <row r="272" spans="1:12">
      <c r="A272" s="128"/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</row>
    <row r="273" spans="1:12">
      <c r="A273" s="128"/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</row>
    <row r="274" spans="1:12">
      <c r="A274" s="128"/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</row>
    <row r="275" spans="1:12">
      <c r="A275" s="128"/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</row>
    <row r="276" spans="1:12">
      <c r="A276" s="128"/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</row>
    <row r="277" spans="1:12">
      <c r="A277" s="128"/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</row>
    <row r="278" spans="1:12">
      <c r="A278" s="128"/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</row>
    <row r="279" spans="1:12">
      <c r="A279" s="128"/>
      <c r="B279" s="128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</row>
    <row r="280" spans="1:12">
      <c r="A280" s="128"/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</row>
    <row r="281" spans="1:12">
      <c r="A281" s="128"/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</row>
    <row r="282" spans="1:12">
      <c r="A282" s="128"/>
      <c r="B282" s="128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</row>
    <row r="283" spans="1:12">
      <c r="A283" s="128"/>
      <c r="B283" s="128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</row>
    <row r="284" spans="1:12">
      <c r="A284" s="128"/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</row>
    <row r="285" spans="1:12">
      <c r="A285" s="128"/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</row>
    <row r="286" spans="1:12">
      <c r="A286" s="128"/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</row>
    <row r="287" spans="1:12">
      <c r="A287" s="128"/>
      <c r="B287" s="128"/>
      <c r="C287" s="128"/>
      <c r="D287" s="128"/>
      <c r="E287" s="128"/>
      <c r="F287" s="128"/>
      <c r="G287" s="128"/>
      <c r="H287" s="128"/>
      <c r="I287" s="128"/>
      <c r="J287" s="128"/>
      <c r="K287" s="128"/>
      <c r="L287" s="128"/>
    </row>
    <row r="288" spans="1:12">
      <c r="A288" s="128"/>
      <c r="B288" s="128"/>
      <c r="C288" s="128"/>
      <c r="D288" s="128"/>
      <c r="E288" s="128"/>
      <c r="F288" s="128"/>
      <c r="G288" s="128"/>
      <c r="H288" s="128"/>
      <c r="I288" s="128"/>
      <c r="J288" s="128"/>
      <c r="K288" s="128"/>
      <c r="L288" s="128"/>
    </row>
    <row r="289" spans="1:12">
      <c r="A289" s="128"/>
      <c r="B289" s="128"/>
      <c r="C289" s="128"/>
      <c r="D289" s="128"/>
      <c r="E289" s="128"/>
      <c r="F289" s="128"/>
      <c r="G289" s="128"/>
      <c r="H289" s="128"/>
      <c r="I289" s="128"/>
      <c r="J289" s="128"/>
      <c r="K289" s="128"/>
      <c r="L289" s="128"/>
    </row>
    <row r="290" spans="1:12">
      <c r="A290" s="128"/>
      <c r="B290" s="128"/>
      <c r="C290" s="128"/>
      <c r="D290" s="128"/>
      <c r="E290" s="128"/>
      <c r="F290" s="128"/>
      <c r="G290" s="128"/>
      <c r="H290" s="128"/>
      <c r="I290" s="128"/>
      <c r="J290" s="128"/>
      <c r="K290" s="128"/>
      <c r="L290" s="128"/>
    </row>
    <row r="291" spans="1:12">
      <c r="A291" s="128"/>
      <c r="B291" s="128"/>
      <c r="C291" s="128"/>
      <c r="D291" s="128"/>
      <c r="E291" s="128"/>
      <c r="F291" s="128"/>
      <c r="G291" s="128"/>
      <c r="H291" s="128"/>
      <c r="I291" s="128"/>
      <c r="J291" s="128"/>
      <c r="K291" s="128"/>
      <c r="L291" s="128"/>
    </row>
    <row r="292" spans="1:12">
      <c r="A292" s="128"/>
      <c r="B292" s="128"/>
      <c r="C292" s="128"/>
      <c r="D292" s="128"/>
      <c r="E292" s="128"/>
      <c r="F292" s="128"/>
      <c r="G292" s="128"/>
      <c r="H292" s="128"/>
      <c r="I292" s="128"/>
      <c r="J292" s="128"/>
      <c r="K292" s="128"/>
      <c r="L292" s="128"/>
    </row>
    <row r="293" spans="1:12">
      <c r="A293" s="128"/>
      <c r="B293" s="128"/>
      <c r="C293" s="128"/>
      <c r="D293" s="128"/>
      <c r="E293" s="128"/>
      <c r="F293" s="128"/>
      <c r="G293" s="128"/>
      <c r="H293" s="128"/>
      <c r="I293" s="128"/>
      <c r="J293" s="128"/>
      <c r="K293" s="128"/>
      <c r="L293" s="128"/>
    </row>
    <row r="294" spans="1:12">
      <c r="A294" s="128"/>
      <c r="B294" s="128"/>
      <c r="C294" s="128"/>
      <c r="D294" s="128"/>
      <c r="E294" s="128"/>
      <c r="F294" s="128"/>
      <c r="G294" s="128"/>
      <c r="H294" s="128"/>
      <c r="I294" s="128"/>
      <c r="J294" s="128"/>
      <c r="K294" s="128"/>
      <c r="L294" s="128"/>
    </row>
    <row r="295" spans="1:12">
      <c r="A295" s="128"/>
      <c r="B295" s="128"/>
      <c r="C295" s="128"/>
      <c r="D295" s="128"/>
      <c r="E295" s="128"/>
      <c r="F295" s="128"/>
      <c r="G295" s="128"/>
      <c r="H295" s="128"/>
      <c r="I295" s="128"/>
      <c r="J295" s="128"/>
      <c r="K295" s="128"/>
      <c r="L295" s="128"/>
    </row>
    <row r="296" spans="1:12">
      <c r="A296" s="128"/>
      <c r="B296" s="128"/>
      <c r="C296" s="128"/>
      <c r="D296" s="128"/>
      <c r="E296" s="128"/>
      <c r="F296" s="128"/>
      <c r="G296" s="128"/>
      <c r="H296" s="128"/>
      <c r="I296" s="128"/>
      <c r="J296" s="128"/>
      <c r="K296" s="128"/>
      <c r="L296" s="128"/>
    </row>
    <row r="297" spans="1:12">
      <c r="A297" s="128"/>
      <c r="B297" s="128"/>
      <c r="C297" s="128"/>
      <c r="D297" s="128"/>
      <c r="E297" s="128"/>
      <c r="F297" s="128"/>
      <c r="G297" s="128"/>
      <c r="H297" s="128"/>
      <c r="I297" s="128"/>
      <c r="J297" s="128"/>
      <c r="K297" s="128"/>
      <c r="L297" s="128"/>
    </row>
    <row r="298" spans="1:12">
      <c r="A298" s="128"/>
      <c r="B298" s="128"/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</row>
    <row r="299" spans="1:12">
      <c r="A299" s="128"/>
      <c r="B299" s="128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</row>
    <row r="300" spans="1:12">
      <c r="A300" s="128"/>
      <c r="B300" s="128"/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</row>
    <row r="301" spans="1:12">
      <c r="A301" s="128"/>
      <c r="B301" s="128"/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</row>
    <row r="302" spans="1:12">
      <c r="A302" s="128"/>
      <c r="B302" s="128"/>
      <c r="C302" s="128"/>
      <c r="D302" s="128"/>
      <c r="E302" s="128"/>
      <c r="F302" s="128"/>
      <c r="G302" s="128"/>
      <c r="H302" s="128"/>
      <c r="I302" s="128"/>
      <c r="J302" s="128"/>
      <c r="K302" s="128"/>
      <c r="L302" s="12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6"/>
  <sheetViews>
    <sheetView rightToLeft="1" workbookViewId="0">
      <selection activeCell="J114" sqref="J114"/>
    </sheetView>
  </sheetViews>
  <sheetFormatPr defaultRowHeight="15"/>
  <cols>
    <col min="1" max="1" width="45.42578125" customWidth="1"/>
    <col min="3" max="3" width="11.85546875" customWidth="1"/>
  </cols>
  <sheetData>
    <row r="1" spans="1:18" ht="45.75" thickTop="1">
      <c r="A1" s="72" t="s">
        <v>243</v>
      </c>
      <c r="B1" s="13" t="s">
        <v>40</v>
      </c>
      <c r="C1" s="14" t="s">
        <v>208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60"/>
    </row>
    <row r="2" spans="1:18" ht="18" customHeight="1">
      <c r="A2" s="140" t="s">
        <v>244</v>
      </c>
      <c r="B2" s="144">
        <v>95</v>
      </c>
      <c r="C2" s="76">
        <f>B2/B$8</f>
        <v>0.15966386554621848</v>
      </c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60"/>
    </row>
    <row r="3" spans="1:18" ht="18" customHeight="1">
      <c r="A3" s="140" t="s">
        <v>245</v>
      </c>
      <c r="B3" s="144">
        <v>48</v>
      </c>
      <c r="C3" s="76">
        <f t="shared" ref="C3:C7" si="0">B3/B$8</f>
        <v>8.067226890756303E-2</v>
      </c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60"/>
    </row>
    <row r="4" spans="1:18" ht="18" customHeight="1">
      <c r="A4" s="140" t="s">
        <v>246</v>
      </c>
      <c r="B4" s="144">
        <v>98</v>
      </c>
      <c r="C4" s="76">
        <f t="shared" si="0"/>
        <v>0.16470588235294117</v>
      </c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60"/>
    </row>
    <row r="5" spans="1:18" ht="18" customHeight="1">
      <c r="A5" s="140" t="s">
        <v>247</v>
      </c>
      <c r="B5" s="144">
        <v>3</v>
      </c>
      <c r="C5" s="76">
        <f t="shared" si="0"/>
        <v>5.0420168067226894E-3</v>
      </c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60"/>
    </row>
    <row r="6" spans="1:18" ht="18" customHeight="1">
      <c r="A6" s="140" t="s">
        <v>248</v>
      </c>
      <c r="B6" s="144">
        <v>79</v>
      </c>
      <c r="C6" s="76">
        <f t="shared" si="0"/>
        <v>0.13277310924369748</v>
      </c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60"/>
    </row>
    <row r="7" spans="1:18" ht="33.75" customHeight="1">
      <c r="A7" s="140" t="s">
        <v>249</v>
      </c>
      <c r="B7" s="144">
        <v>272</v>
      </c>
      <c r="C7" s="76">
        <f t="shared" si="0"/>
        <v>0.45714285714285713</v>
      </c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60"/>
    </row>
    <row r="8" spans="1:18" ht="18" customHeight="1" thickBot="1">
      <c r="A8" s="141" t="s">
        <v>35</v>
      </c>
      <c r="B8" s="145">
        <f>SUM(B2:B7)</f>
        <v>595</v>
      </c>
      <c r="C8" s="103">
        <f>SUM(C2:C7)</f>
        <v>1</v>
      </c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60"/>
    </row>
    <row r="9" spans="1:18" ht="15.75" thickTop="1">
      <c r="A9" s="281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60"/>
    </row>
    <row r="10" spans="1:18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</row>
    <row r="11" spans="1:18">
      <c r="A11" s="261" t="s">
        <v>243</v>
      </c>
      <c r="B11" s="261" t="s">
        <v>2</v>
      </c>
      <c r="C11" s="261" t="s">
        <v>3</v>
      </c>
      <c r="D11" s="261" t="s">
        <v>35</v>
      </c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</row>
    <row r="12" spans="1:18">
      <c r="A12" s="261" t="s">
        <v>244</v>
      </c>
      <c r="B12" s="261">
        <v>55</v>
      </c>
      <c r="C12" s="261">
        <v>40</v>
      </c>
      <c r="D12" s="261">
        <v>95</v>
      </c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</row>
    <row r="13" spans="1:18">
      <c r="A13" s="261" t="s">
        <v>245</v>
      </c>
      <c r="B13" s="261">
        <v>26</v>
      </c>
      <c r="C13" s="261">
        <v>22</v>
      </c>
      <c r="D13" s="261">
        <v>48</v>
      </c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</row>
    <row r="14" spans="1:18">
      <c r="A14" s="261" t="s">
        <v>246</v>
      </c>
      <c r="B14" s="261">
        <v>48</v>
      </c>
      <c r="C14" s="261">
        <v>50</v>
      </c>
      <c r="D14" s="261">
        <v>98</v>
      </c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</row>
    <row r="15" spans="1:18">
      <c r="A15" s="261" t="s">
        <v>247</v>
      </c>
      <c r="B15" s="261">
        <v>1</v>
      </c>
      <c r="C15" s="261">
        <v>2</v>
      </c>
      <c r="D15" s="261">
        <v>3</v>
      </c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</row>
    <row r="16" spans="1:18">
      <c r="A16" s="261" t="s">
        <v>248</v>
      </c>
      <c r="B16" s="261">
        <v>50</v>
      </c>
      <c r="C16" s="261">
        <v>29</v>
      </c>
      <c r="D16" s="261">
        <v>79</v>
      </c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</row>
    <row r="17" spans="1:22">
      <c r="A17" s="261" t="s">
        <v>249</v>
      </c>
      <c r="B17" s="261">
        <v>151</v>
      </c>
      <c r="C17" s="261">
        <v>121</v>
      </c>
      <c r="D17" s="261">
        <v>272</v>
      </c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</row>
    <row r="18" spans="1:22">
      <c r="A18" s="261" t="s">
        <v>35</v>
      </c>
      <c r="B18" s="261">
        <f>SUM(B12:B17)</f>
        <v>331</v>
      </c>
      <c r="C18" s="261">
        <f t="shared" ref="C18:D18" si="1">SUM(C12:C17)</f>
        <v>264</v>
      </c>
      <c r="D18" s="261">
        <f t="shared" si="1"/>
        <v>595</v>
      </c>
      <c r="E18" s="281"/>
      <c r="F18" s="281"/>
      <c r="G18" s="282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</row>
    <row r="19" spans="1:22" s="55" customFormat="1">
      <c r="A19" s="281"/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</row>
    <row r="20" spans="1:22" s="55" customFormat="1">
      <c r="A20" s="281"/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</row>
    <row r="21" spans="1:22" s="55" customFormat="1">
      <c r="A21" s="281"/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</row>
    <row r="22" spans="1:22" ht="15.75" thickBot="1">
      <c r="A22" s="263" t="s">
        <v>250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</row>
    <row r="23" spans="1:22" s="55" customFormat="1" ht="20.25" customHeight="1" thickTop="1">
      <c r="A23" s="11" t="s">
        <v>243</v>
      </c>
      <c r="B23" s="17" t="s">
        <v>38</v>
      </c>
      <c r="C23" s="17" t="s">
        <v>39</v>
      </c>
      <c r="D23" s="67" t="s">
        <v>35</v>
      </c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</row>
    <row r="24" spans="1:22" s="55" customFormat="1" ht="20.25" customHeight="1">
      <c r="A24" s="47" t="s">
        <v>40</v>
      </c>
      <c r="B24" s="283">
        <f>B18</f>
        <v>331</v>
      </c>
      <c r="C24" s="283">
        <f t="shared" ref="C24:D24" si="2">C18</f>
        <v>264</v>
      </c>
      <c r="D24" s="136">
        <f t="shared" si="2"/>
        <v>595</v>
      </c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</row>
    <row r="25" spans="1:22" s="55" customFormat="1" ht="20.25" customHeight="1">
      <c r="A25" s="79" t="s">
        <v>35</v>
      </c>
      <c r="B25" s="284">
        <f>SUM(B26:B31)</f>
        <v>1</v>
      </c>
      <c r="C25" s="284">
        <f t="shared" ref="C25:D25" si="3">SUM(C26:C31)</f>
        <v>1</v>
      </c>
      <c r="D25" s="52">
        <f t="shared" si="3"/>
        <v>1</v>
      </c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</row>
    <row r="26" spans="1:22" s="55" customFormat="1" ht="20.25" customHeight="1">
      <c r="A26" s="142" t="s">
        <v>244</v>
      </c>
      <c r="B26" s="6">
        <f>B12/B$18</f>
        <v>0.16616314199395771</v>
      </c>
      <c r="C26" s="6">
        <f t="shared" ref="C26:D26" si="4">C12/C$18</f>
        <v>0.15151515151515152</v>
      </c>
      <c r="D26" s="21">
        <f t="shared" si="4"/>
        <v>0.15966386554621848</v>
      </c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</row>
    <row r="27" spans="1:22" s="55" customFormat="1" ht="20.25" customHeight="1">
      <c r="A27" s="142" t="s">
        <v>245</v>
      </c>
      <c r="B27" s="6">
        <f t="shared" ref="B27:D31" si="5">B13/B$18</f>
        <v>7.8549848942598186E-2</v>
      </c>
      <c r="C27" s="6">
        <f t="shared" si="5"/>
        <v>8.3333333333333329E-2</v>
      </c>
      <c r="D27" s="21">
        <f t="shared" si="5"/>
        <v>8.067226890756303E-2</v>
      </c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</row>
    <row r="28" spans="1:22" s="55" customFormat="1" ht="20.25" customHeight="1">
      <c r="A28" s="142" t="s">
        <v>246</v>
      </c>
      <c r="B28" s="6">
        <f t="shared" si="5"/>
        <v>0.14501510574018128</v>
      </c>
      <c r="C28" s="6">
        <f t="shared" si="5"/>
        <v>0.18939393939393939</v>
      </c>
      <c r="D28" s="21">
        <f t="shared" si="5"/>
        <v>0.16470588235294117</v>
      </c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</row>
    <row r="29" spans="1:22" s="55" customFormat="1" ht="20.25" customHeight="1">
      <c r="A29" s="142" t="s">
        <v>247</v>
      </c>
      <c r="B29" s="6">
        <f t="shared" si="5"/>
        <v>3.0211480362537764E-3</v>
      </c>
      <c r="C29" s="6">
        <f t="shared" si="5"/>
        <v>7.575757575757576E-3</v>
      </c>
      <c r="D29" s="21">
        <f t="shared" si="5"/>
        <v>5.0420168067226894E-3</v>
      </c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</row>
    <row r="30" spans="1:22" s="55" customFormat="1" ht="20.25" customHeight="1">
      <c r="A30" s="142" t="s">
        <v>248</v>
      </c>
      <c r="B30" s="6">
        <f t="shared" si="5"/>
        <v>0.15105740181268881</v>
      </c>
      <c r="C30" s="6">
        <f t="shared" si="5"/>
        <v>0.10984848484848485</v>
      </c>
      <c r="D30" s="21">
        <f t="shared" si="5"/>
        <v>0.13277310924369748</v>
      </c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</row>
    <row r="31" spans="1:22" s="55" customFormat="1" ht="20.25" customHeight="1" thickBot="1">
      <c r="A31" s="143" t="s">
        <v>249</v>
      </c>
      <c r="B31" s="10">
        <f t="shared" si="5"/>
        <v>0.45619335347432022</v>
      </c>
      <c r="C31" s="10">
        <f t="shared" si="5"/>
        <v>0.45833333333333331</v>
      </c>
      <c r="D31" s="25">
        <f t="shared" si="5"/>
        <v>0.45714285714285713</v>
      </c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</row>
    <row r="32" spans="1:22" ht="15.75" thickTop="1">
      <c r="A32" s="281"/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</row>
    <row r="33" spans="1:22">
      <c r="A33" s="281"/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</row>
    <row r="34" spans="1:22" ht="60">
      <c r="A34" s="197" t="s">
        <v>243</v>
      </c>
      <c r="B34" s="197" t="s">
        <v>251</v>
      </c>
      <c r="C34" s="197" t="s">
        <v>93</v>
      </c>
      <c r="D34" s="197" t="s">
        <v>96</v>
      </c>
      <c r="E34" s="197" t="s">
        <v>95</v>
      </c>
      <c r="F34" s="197" t="s">
        <v>90</v>
      </c>
      <c r="G34" s="197" t="s">
        <v>35</v>
      </c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</row>
    <row r="35" spans="1:22">
      <c r="A35" s="197" t="s">
        <v>244</v>
      </c>
      <c r="B35" s="197">
        <v>11</v>
      </c>
      <c r="C35" s="197">
        <v>4</v>
      </c>
      <c r="D35" s="197">
        <v>12</v>
      </c>
      <c r="E35" s="197">
        <v>38</v>
      </c>
      <c r="F35" s="197">
        <v>27</v>
      </c>
      <c r="G35" s="197">
        <v>92</v>
      </c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</row>
    <row r="36" spans="1:22">
      <c r="A36" s="197" t="s">
        <v>245</v>
      </c>
      <c r="B36" s="197">
        <v>11</v>
      </c>
      <c r="C36" s="197">
        <v>4</v>
      </c>
      <c r="D36" s="197">
        <v>18</v>
      </c>
      <c r="E36" s="197">
        <v>9</v>
      </c>
      <c r="F36" s="197">
        <v>4</v>
      </c>
      <c r="G36" s="197">
        <v>48</v>
      </c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</row>
    <row r="37" spans="1:22">
      <c r="A37" s="197" t="s">
        <v>246</v>
      </c>
      <c r="B37" s="197">
        <v>21</v>
      </c>
      <c r="C37" s="197">
        <v>11</v>
      </c>
      <c r="D37" s="197">
        <v>25</v>
      </c>
      <c r="E37" s="197">
        <v>24</v>
      </c>
      <c r="F37" s="197">
        <v>16</v>
      </c>
      <c r="G37" s="197">
        <v>98</v>
      </c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</row>
    <row r="38" spans="1:22">
      <c r="A38" s="197" t="s">
        <v>247</v>
      </c>
      <c r="B38" s="197">
        <v>0</v>
      </c>
      <c r="C38" s="197">
        <v>2</v>
      </c>
      <c r="D38" s="197">
        <v>0</v>
      </c>
      <c r="E38" s="197">
        <v>0</v>
      </c>
      <c r="F38" s="197">
        <v>1</v>
      </c>
      <c r="G38" s="197">
        <v>3</v>
      </c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</row>
    <row r="39" spans="1:22">
      <c r="A39" s="197" t="s">
        <v>248</v>
      </c>
      <c r="B39" s="197">
        <v>15</v>
      </c>
      <c r="C39" s="197">
        <v>4</v>
      </c>
      <c r="D39" s="197">
        <v>18</v>
      </c>
      <c r="E39" s="197">
        <v>23</v>
      </c>
      <c r="F39" s="197">
        <v>10</v>
      </c>
      <c r="G39" s="197">
        <v>77</v>
      </c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</row>
    <row r="40" spans="1:22" ht="30">
      <c r="A40" s="197" t="s">
        <v>249</v>
      </c>
      <c r="B40" s="197">
        <v>67</v>
      </c>
      <c r="C40" s="197">
        <v>31</v>
      </c>
      <c r="D40" s="197">
        <v>89</v>
      </c>
      <c r="E40" s="197">
        <v>57</v>
      </c>
      <c r="F40" s="197">
        <v>13</v>
      </c>
      <c r="G40" s="197">
        <v>272</v>
      </c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</row>
    <row r="41" spans="1:22">
      <c r="A41" s="197" t="s">
        <v>35</v>
      </c>
      <c r="B41" s="197">
        <f>SUM(B35:B40)</f>
        <v>125</v>
      </c>
      <c r="C41" s="197">
        <f t="shared" ref="C41:G41" si="6">SUM(C35:C40)</f>
        <v>56</v>
      </c>
      <c r="D41" s="197">
        <f t="shared" si="6"/>
        <v>162</v>
      </c>
      <c r="E41" s="197">
        <f t="shared" si="6"/>
        <v>151</v>
      </c>
      <c r="F41" s="197">
        <f t="shared" si="6"/>
        <v>71</v>
      </c>
      <c r="G41" s="197">
        <f t="shared" si="6"/>
        <v>590</v>
      </c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</row>
    <row r="42" spans="1:22" s="55" customFormat="1">
      <c r="A42" s="281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</row>
    <row r="43" spans="1:22" s="55" customFormat="1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</row>
    <row r="44" spans="1:22">
      <c r="A44" s="281"/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</row>
    <row r="45" spans="1:22" ht="15.75" thickBot="1">
      <c r="A45" s="263" t="s">
        <v>252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</row>
    <row r="46" spans="1:22" s="55" customFormat="1" ht="60.75" thickTop="1">
      <c r="A46" s="72" t="s">
        <v>243</v>
      </c>
      <c r="B46" s="13" t="s">
        <v>251</v>
      </c>
      <c r="C46" s="13" t="s">
        <v>27</v>
      </c>
      <c r="D46" s="13" t="s">
        <v>30</v>
      </c>
      <c r="E46" s="13" t="s">
        <v>29</v>
      </c>
      <c r="F46" s="13" t="s">
        <v>24</v>
      </c>
      <c r="G46" s="14" t="s">
        <v>35</v>
      </c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</row>
    <row r="47" spans="1:22" s="55" customFormat="1" ht="17.25" customHeight="1">
      <c r="A47" s="47" t="s">
        <v>40</v>
      </c>
      <c r="B47" s="77">
        <f>B41</f>
        <v>125</v>
      </c>
      <c r="C47" s="77">
        <f t="shared" ref="C47:G47" si="7">C41</f>
        <v>56</v>
      </c>
      <c r="D47" s="77">
        <f t="shared" si="7"/>
        <v>162</v>
      </c>
      <c r="E47" s="77">
        <f t="shared" si="7"/>
        <v>151</v>
      </c>
      <c r="F47" s="77">
        <f t="shared" si="7"/>
        <v>71</v>
      </c>
      <c r="G47" s="80">
        <f t="shared" si="7"/>
        <v>590</v>
      </c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</row>
    <row r="48" spans="1:22" s="55" customFormat="1" ht="17.25" customHeight="1">
      <c r="A48" s="79" t="s">
        <v>35</v>
      </c>
      <c r="B48" s="78">
        <f>SUM(B49:B54)</f>
        <v>1</v>
      </c>
      <c r="C48" s="78">
        <f t="shared" ref="C48:G48" si="8">SUM(C49:C54)</f>
        <v>1</v>
      </c>
      <c r="D48" s="78">
        <f t="shared" si="8"/>
        <v>1</v>
      </c>
      <c r="E48" s="78">
        <f t="shared" si="8"/>
        <v>1</v>
      </c>
      <c r="F48" s="78">
        <f t="shared" si="8"/>
        <v>1</v>
      </c>
      <c r="G48" s="81">
        <f t="shared" si="8"/>
        <v>1</v>
      </c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</row>
    <row r="49" spans="1:22" s="55" customFormat="1" ht="17.25" customHeight="1">
      <c r="A49" s="142" t="s">
        <v>244</v>
      </c>
      <c r="B49" s="100">
        <f>B35/B$41</f>
        <v>8.7999999999999995E-2</v>
      </c>
      <c r="C49" s="100">
        <f t="shared" ref="C49:G49" si="9">C35/C$41</f>
        <v>7.1428571428571425E-2</v>
      </c>
      <c r="D49" s="100">
        <f t="shared" si="9"/>
        <v>7.407407407407407E-2</v>
      </c>
      <c r="E49" s="100">
        <f t="shared" si="9"/>
        <v>0.25165562913907286</v>
      </c>
      <c r="F49" s="100">
        <f t="shared" si="9"/>
        <v>0.38028169014084506</v>
      </c>
      <c r="G49" s="101">
        <f t="shared" si="9"/>
        <v>0.15593220338983052</v>
      </c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</row>
    <row r="50" spans="1:22" s="55" customFormat="1" ht="17.25" customHeight="1">
      <c r="A50" s="142" t="s">
        <v>245</v>
      </c>
      <c r="B50" s="100">
        <f t="shared" ref="B50:G54" si="10">B36/B$41</f>
        <v>8.7999999999999995E-2</v>
      </c>
      <c r="C50" s="100">
        <f t="shared" si="10"/>
        <v>7.1428571428571425E-2</v>
      </c>
      <c r="D50" s="100">
        <f t="shared" si="10"/>
        <v>0.1111111111111111</v>
      </c>
      <c r="E50" s="100">
        <f t="shared" si="10"/>
        <v>5.9602649006622516E-2</v>
      </c>
      <c r="F50" s="100">
        <f t="shared" si="10"/>
        <v>5.6338028169014086E-2</v>
      </c>
      <c r="G50" s="101">
        <f t="shared" si="10"/>
        <v>8.1355932203389825E-2</v>
      </c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</row>
    <row r="51" spans="1:22" s="55" customFormat="1" ht="17.25" customHeight="1">
      <c r="A51" s="142" t="s">
        <v>246</v>
      </c>
      <c r="B51" s="100">
        <f t="shared" si="10"/>
        <v>0.16800000000000001</v>
      </c>
      <c r="C51" s="100">
        <f t="shared" si="10"/>
        <v>0.19642857142857142</v>
      </c>
      <c r="D51" s="100">
        <f t="shared" si="10"/>
        <v>0.15432098765432098</v>
      </c>
      <c r="E51" s="100">
        <f t="shared" si="10"/>
        <v>0.15894039735099338</v>
      </c>
      <c r="F51" s="100">
        <f t="shared" si="10"/>
        <v>0.22535211267605634</v>
      </c>
      <c r="G51" s="101">
        <f t="shared" si="10"/>
        <v>0.16610169491525423</v>
      </c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</row>
    <row r="52" spans="1:22" s="55" customFormat="1" ht="17.25" customHeight="1">
      <c r="A52" s="142" t="s">
        <v>247</v>
      </c>
      <c r="B52" s="100">
        <f t="shared" si="10"/>
        <v>0</v>
      </c>
      <c r="C52" s="100">
        <f t="shared" si="10"/>
        <v>3.5714285714285712E-2</v>
      </c>
      <c r="D52" s="100">
        <f t="shared" si="10"/>
        <v>0</v>
      </c>
      <c r="E52" s="100">
        <f t="shared" si="10"/>
        <v>0</v>
      </c>
      <c r="F52" s="100">
        <f t="shared" si="10"/>
        <v>1.4084507042253521E-2</v>
      </c>
      <c r="G52" s="101">
        <f t="shared" si="10"/>
        <v>5.084745762711864E-3</v>
      </c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</row>
    <row r="53" spans="1:22" s="55" customFormat="1" ht="17.25" customHeight="1">
      <c r="A53" s="142" t="s">
        <v>248</v>
      </c>
      <c r="B53" s="100">
        <f t="shared" si="10"/>
        <v>0.12</v>
      </c>
      <c r="C53" s="100">
        <f t="shared" si="10"/>
        <v>7.1428571428571425E-2</v>
      </c>
      <c r="D53" s="100">
        <f t="shared" si="10"/>
        <v>0.1111111111111111</v>
      </c>
      <c r="E53" s="100">
        <f t="shared" si="10"/>
        <v>0.15231788079470199</v>
      </c>
      <c r="F53" s="100">
        <f t="shared" si="10"/>
        <v>0.14084507042253522</v>
      </c>
      <c r="G53" s="101">
        <f t="shared" si="10"/>
        <v>0.13050847457627118</v>
      </c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</row>
    <row r="54" spans="1:22" s="55" customFormat="1" ht="17.25" customHeight="1" thickBot="1">
      <c r="A54" s="143" t="s">
        <v>249</v>
      </c>
      <c r="B54" s="102">
        <f t="shared" si="10"/>
        <v>0.53600000000000003</v>
      </c>
      <c r="C54" s="102">
        <f t="shared" si="10"/>
        <v>0.5535714285714286</v>
      </c>
      <c r="D54" s="102">
        <f t="shared" si="10"/>
        <v>0.54938271604938271</v>
      </c>
      <c r="E54" s="102">
        <f t="shared" si="10"/>
        <v>0.37748344370860926</v>
      </c>
      <c r="F54" s="102">
        <f t="shared" si="10"/>
        <v>0.18309859154929578</v>
      </c>
      <c r="G54" s="103">
        <f t="shared" si="10"/>
        <v>0.46101694915254238</v>
      </c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</row>
    <row r="55" spans="1:22" s="55" customFormat="1" ht="15.75" thickTop="1">
      <c r="A55" s="281"/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</row>
    <row r="56" spans="1:22">
      <c r="A56" s="281"/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</row>
    <row r="57" spans="1:22">
      <c r="A57" s="261" t="s">
        <v>243</v>
      </c>
      <c r="B57" s="261" t="s">
        <v>84</v>
      </c>
      <c r="C57" s="261" t="s">
        <v>85</v>
      </c>
      <c r="D57" s="261" t="s">
        <v>83</v>
      </c>
      <c r="E57" s="261" t="s">
        <v>35</v>
      </c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</row>
    <row r="58" spans="1:22">
      <c r="A58" s="261" t="s">
        <v>244</v>
      </c>
      <c r="B58" s="261">
        <v>73</v>
      </c>
      <c r="C58" s="261">
        <v>10</v>
      </c>
      <c r="D58" s="261">
        <v>7</v>
      </c>
      <c r="E58" s="261">
        <v>90</v>
      </c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</row>
    <row r="59" spans="1:22">
      <c r="A59" s="261" t="s">
        <v>245</v>
      </c>
      <c r="B59" s="261">
        <v>38</v>
      </c>
      <c r="C59" s="261">
        <v>3</v>
      </c>
      <c r="D59" s="261">
        <v>4</v>
      </c>
      <c r="E59" s="261">
        <v>45</v>
      </c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</row>
    <row r="60" spans="1:22">
      <c r="A60" s="261" t="s">
        <v>246</v>
      </c>
      <c r="B60" s="261">
        <v>73</v>
      </c>
      <c r="C60" s="261">
        <v>7</v>
      </c>
      <c r="D60" s="261">
        <v>14</v>
      </c>
      <c r="E60" s="261">
        <v>94</v>
      </c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</row>
    <row r="61" spans="1:22">
      <c r="A61" s="261" t="s">
        <v>247</v>
      </c>
      <c r="B61" s="261">
        <v>2</v>
      </c>
      <c r="C61" s="261">
        <v>1</v>
      </c>
      <c r="D61" s="261">
        <v>0</v>
      </c>
      <c r="E61" s="261">
        <v>3</v>
      </c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</row>
    <row r="62" spans="1:22">
      <c r="A62" s="261" t="s">
        <v>248</v>
      </c>
      <c r="B62" s="261">
        <v>61</v>
      </c>
      <c r="C62" s="261">
        <v>5</v>
      </c>
      <c r="D62" s="261">
        <v>9</v>
      </c>
      <c r="E62" s="261">
        <v>75</v>
      </c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281"/>
    </row>
    <row r="63" spans="1:22">
      <c r="A63" s="261" t="s">
        <v>249</v>
      </c>
      <c r="B63" s="261">
        <v>201</v>
      </c>
      <c r="C63" s="261">
        <v>29</v>
      </c>
      <c r="D63" s="261">
        <v>29</v>
      </c>
      <c r="E63" s="261">
        <v>259</v>
      </c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</row>
    <row r="64" spans="1:22">
      <c r="A64" s="261" t="s">
        <v>35</v>
      </c>
      <c r="B64" s="261">
        <f>SUM(B58:B63)</f>
        <v>448</v>
      </c>
      <c r="C64" s="261">
        <f t="shared" ref="C64:E64" si="11">SUM(C58:C63)</f>
        <v>55</v>
      </c>
      <c r="D64" s="261">
        <f t="shared" si="11"/>
        <v>63</v>
      </c>
      <c r="E64" s="261">
        <f t="shared" si="11"/>
        <v>566</v>
      </c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</row>
    <row r="65" spans="1:20" s="55" customFormat="1">
      <c r="A65" s="281"/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</row>
    <row r="66" spans="1:20" s="55" customFormat="1">
      <c r="A66" s="281"/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</row>
    <row r="67" spans="1:20" s="55" customFormat="1">
      <c r="A67" s="281"/>
      <c r="B67" s="281"/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</row>
    <row r="68" spans="1:20" ht="15.75" thickBot="1">
      <c r="A68" s="263" t="s">
        <v>253</v>
      </c>
      <c r="B68" s="281"/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</row>
    <row r="69" spans="1:20" s="55" customFormat="1" ht="18" customHeight="1" thickTop="1">
      <c r="A69" s="11" t="s">
        <v>243</v>
      </c>
      <c r="B69" s="17" t="s">
        <v>19</v>
      </c>
      <c r="C69" s="17" t="s">
        <v>21</v>
      </c>
      <c r="D69" s="17" t="s">
        <v>18</v>
      </c>
      <c r="E69" s="67" t="s">
        <v>35</v>
      </c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281"/>
    </row>
    <row r="70" spans="1:20" s="55" customFormat="1" ht="18" customHeight="1">
      <c r="A70" s="47" t="s">
        <v>40</v>
      </c>
      <c r="B70" s="283">
        <f>B64</f>
        <v>448</v>
      </c>
      <c r="C70" s="283">
        <f t="shared" ref="C70:E70" si="12">C64</f>
        <v>55</v>
      </c>
      <c r="D70" s="283">
        <f t="shared" si="12"/>
        <v>63</v>
      </c>
      <c r="E70" s="136">
        <f t="shared" si="12"/>
        <v>566</v>
      </c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</row>
    <row r="71" spans="1:20" s="55" customFormat="1" ht="18" customHeight="1">
      <c r="A71" s="79" t="s">
        <v>35</v>
      </c>
      <c r="B71" s="284">
        <f>SUM(B72:B77)</f>
        <v>1</v>
      </c>
      <c r="C71" s="284">
        <f t="shared" ref="C71:E71" si="13">SUM(C72:C77)</f>
        <v>1</v>
      </c>
      <c r="D71" s="284">
        <f t="shared" si="13"/>
        <v>1</v>
      </c>
      <c r="E71" s="52">
        <f t="shared" si="13"/>
        <v>1</v>
      </c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281"/>
    </row>
    <row r="72" spans="1:20" s="55" customFormat="1" ht="18" customHeight="1">
      <c r="A72" s="142" t="s">
        <v>244</v>
      </c>
      <c r="B72" s="6">
        <f>B58/B$64</f>
        <v>0.16294642857142858</v>
      </c>
      <c r="C72" s="6">
        <f t="shared" ref="C72:E72" si="14">C58/C$64</f>
        <v>0.18181818181818182</v>
      </c>
      <c r="D72" s="6">
        <f t="shared" si="14"/>
        <v>0.1111111111111111</v>
      </c>
      <c r="E72" s="21">
        <f t="shared" si="14"/>
        <v>0.15901060070671377</v>
      </c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  <c r="Q72" s="281"/>
      <c r="R72" s="281"/>
      <c r="S72" s="281"/>
      <c r="T72" s="281"/>
    </row>
    <row r="73" spans="1:20" s="55" customFormat="1" ht="18" customHeight="1">
      <c r="A73" s="142" t="s">
        <v>245</v>
      </c>
      <c r="B73" s="6">
        <f t="shared" ref="B73:E77" si="15">B59/B$64</f>
        <v>8.4821428571428575E-2</v>
      </c>
      <c r="C73" s="6">
        <f t="shared" si="15"/>
        <v>5.4545454545454543E-2</v>
      </c>
      <c r="D73" s="6">
        <f t="shared" si="15"/>
        <v>6.3492063492063489E-2</v>
      </c>
      <c r="E73" s="21">
        <f t="shared" si="15"/>
        <v>7.9505300353356886E-2</v>
      </c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281"/>
    </row>
    <row r="74" spans="1:20" s="55" customFormat="1" ht="18" customHeight="1">
      <c r="A74" s="142" t="s">
        <v>246</v>
      </c>
      <c r="B74" s="6">
        <f t="shared" si="15"/>
        <v>0.16294642857142858</v>
      </c>
      <c r="C74" s="6">
        <f t="shared" si="15"/>
        <v>0.12727272727272726</v>
      </c>
      <c r="D74" s="6">
        <f t="shared" si="15"/>
        <v>0.22222222222222221</v>
      </c>
      <c r="E74" s="21">
        <f t="shared" si="15"/>
        <v>0.16607773851590105</v>
      </c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  <c r="Q74" s="281"/>
      <c r="R74" s="281"/>
      <c r="S74" s="281"/>
      <c r="T74" s="281"/>
    </row>
    <row r="75" spans="1:20" s="55" customFormat="1" ht="18" customHeight="1">
      <c r="A75" s="142" t="s">
        <v>247</v>
      </c>
      <c r="B75" s="6">
        <f t="shared" si="15"/>
        <v>4.464285714285714E-3</v>
      </c>
      <c r="C75" s="6">
        <f t="shared" si="15"/>
        <v>1.8181818181818181E-2</v>
      </c>
      <c r="D75" s="6">
        <f t="shared" si="15"/>
        <v>0</v>
      </c>
      <c r="E75" s="21">
        <f t="shared" si="15"/>
        <v>5.3003533568904597E-3</v>
      </c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281"/>
    </row>
    <row r="76" spans="1:20" s="55" customFormat="1" ht="18" customHeight="1">
      <c r="A76" s="142" t="s">
        <v>248</v>
      </c>
      <c r="B76" s="6">
        <f t="shared" si="15"/>
        <v>0.13616071428571427</v>
      </c>
      <c r="C76" s="6">
        <f t="shared" si="15"/>
        <v>9.0909090909090912E-2</v>
      </c>
      <c r="D76" s="6">
        <f t="shared" si="15"/>
        <v>0.14285714285714285</v>
      </c>
      <c r="E76" s="21">
        <f t="shared" si="15"/>
        <v>0.13250883392226148</v>
      </c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</row>
    <row r="77" spans="1:20" s="55" customFormat="1" ht="18" customHeight="1" thickBot="1">
      <c r="A77" s="143" t="s">
        <v>249</v>
      </c>
      <c r="B77" s="10">
        <f t="shared" si="15"/>
        <v>0.4486607142857143</v>
      </c>
      <c r="C77" s="10">
        <f t="shared" si="15"/>
        <v>0.52727272727272723</v>
      </c>
      <c r="D77" s="10">
        <f t="shared" si="15"/>
        <v>0.46031746031746029</v>
      </c>
      <c r="E77" s="25">
        <f t="shared" si="15"/>
        <v>0.4575971731448763</v>
      </c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81"/>
      <c r="R77" s="281"/>
      <c r="S77" s="281"/>
      <c r="T77" s="281"/>
    </row>
    <row r="78" spans="1:20" ht="15.75" thickTop="1">
      <c r="A78" s="281"/>
      <c r="B78" s="281"/>
      <c r="C78" s="281"/>
      <c r="D78" s="281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281"/>
      <c r="R78" s="281"/>
      <c r="S78" s="281"/>
      <c r="T78" s="281"/>
    </row>
    <row r="79" spans="1:20">
      <c r="A79" s="281"/>
      <c r="B79" s="281"/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</row>
    <row r="80" spans="1:20">
      <c r="A80" s="261" t="s">
        <v>243</v>
      </c>
      <c r="B80" s="261" t="s">
        <v>43</v>
      </c>
      <c r="C80" s="261" t="s">
        <v>42</v>
      </c>
      <c r="D80" s="285" t="s">
        <v>46</v>
      </c>
      <c r="E80" s="261" t="s">
        <v>45</v>
      </c>
      <c r="F80" s="261" t="s">
        <v>44</v>
      </c>
      <c r="G80" s="261" t="s">
        <v>35</v>
      </c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</row>
    <row r="81" spans="1:20">
      <c r="A81" s="261" t="s">
        <v>244</v>
      </c>
      <c r="B81" s="261">
        <v>4</v>
      </c>
      <c r="C81" s="261">
        <v>32</v>
      </c>
      <c r="D81" s="261">
        <v>45</v>
      </c>
      <c r="E81" s="261">
        <v>11</v>
      </c>
      <c r="F81" s="261">
        <v>3</v>
      </c>
      <c r="G81" s="261">
        <v>95</v>
      </c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</row>
    <row r="82" spans="1:20">
      <c r="A82" s="261" t="s">
        <v>245</v>
      </c>
      <c r="B82" s="261">
        <v>1</v>
      </c>
      <c r="C82" s="261">
        <v>16</v>
      </c>
      <c r="D82" s="261">
        <v>21</v>
      </c>
      <c r="E82" s="261">
        <v>6</v>
      </c>
      <c r="F82" s="261">
        <v>4</v>
      </c>
      <c r="G82" s="261">
        <v>48</v>
      </c>
      <c r="H82" s="281"/>
      <c r="I82" s="281"/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</row>
    <row r="83" spans="1:20">
      <c r="A83" s="261" t="s">
        <v>246</v>
      </c>
      <c r="B83" s="261">
        <v>4</v>
      </c>
      <c r="C83" s="261">
        <v>33</v>
      </c>
      <c r="D83" s="261">
        <v>46</v>
      </c>
      <c r="E83" s="261">
        <v>10</v>
      </c>
      <c r="F83" s="261">
        <v>5</v>
      </c>
      <c r="G83" s="261">
        <v>98</v>
      </c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</row>
    <row r="84" spans="1:20">
      <c r="A84" s="261" t="s">
        <v>247</v>
      </c>
      <c r="B84" s="261">
        <v>0</v>
      </c>
      <c r="C84" s="261">
        <v>1</v>
      </c>
      <c r="D84" s="261">
        <v>1</v>
      </c>
      <c r="E84" s="261">
        <v>1</v>
      </c>
      <c r="F84" s="261">
        <v>0</v>
      </c>
      <c r="G84" s="261">
        <v>3</v>
      </c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</row>
    <row r="85" spans="1:20">
      <c r="A85" s="261" t="s">
        <v>248</v>
      </c>
      <c r="B85" s="261">
        <v>4</v>
      </c>
      <c r="C85" s="261">
        <v>26</v>
      </c>
      <c r="D85" s="261">
        <v>33</v>
      </c>
      <c r="E85" s="261">
        <v>8</v>
      </c>
      <c r="F85" s="261">
        <v>8</v>
      </c>
      <c r="G85" s="261">
        <v>79</v>
      </c>
      <c r="H85" s="281"/>
      <c r="I85" s="281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</row>
    <row r="86" spans="1:20">
      <c r="A86" s="261" t="s">
        <v>249</v>
      </c>
      <c r="B86" s="261">
        <v>15</v>
      </c>
      <c r="C86" s="261">
        <v>68</v>
      </c>
      <c r="D86" s="261">
        <v>134</v>
      </c>
      <c r="E86" s="261">
        <v>26</v>
      </c>
      <c r="F86" s="261">
        <v>29</v>
      </c>
      <c r="G86" s="261">
        <v>272</v>
      </c>
      <c r="H86" s="281"/>
      <c r="I86" s="281"/>
      <c r="J86" s="281"/>
      <c r="K86" s="281"/>
      <c r="L86" s="281"/>
      <c r="M86" s="281"/>
      <c r="N86" s="281"/>
      <c r="O86" s="281"/>
      <c r="P86" s="281"/>
      <c r="Q86" s="281"/>
      <c r="R86" s="281"/>
      <c r="S86" s="281"/>
      <c r="T86" s="281"/>
    </row>
    <row r="87" spans="1:20" s="55" customFormat="1">
      <c r="A87" s="261" t="s">
        <v>35</v>
      </c>
      <c r="B87" s="261">
        <f t="shared" ref="B87:G87" si="16">SUM(B81:B86)</f>
        <v>28</v>
      </c>
      <c r="C87" s="261">
        <f t="shared" si="16"/>
        <v>176</v>
      </c>
      <c r="D87" s="261">
        <f t="shared" si="16"/>
        <v>280</v>
      </c>
      <c r="E87" s="261">
        <f t="shared" si="16"/>
        <v>62</v>
      </c>
      <c r="F87" s="261">
        <f t="shared" si="16"/>
        <v>49</v>
      </c>
      <c r="G87" s="261">
        <f t="shared" si="16"/>
        <v>595</v>
      </c>
      <c r="H87" s="281"/>
      <c r="I87" s="281"/>
      <c r="J87" s="281"/>
      <c r="K87" s="281"/>
      <c r="L87" s="281"/>
      <c r="M87" s="281"/>
      <c r="N87" s="281"/>
      <c r="O87" s="281"/>
      <c r="P87" s="281"/>
      <c r="Q87" s="281"/>
      <c r="R87" s="281"/>
      <c r="S87" s="281"/>
      <c r="T87" s="281"/>
    </row>
    <row r="88" spans="1:20">
      <c r="A88" s="281"/>
      <c r="B88" s="281"/>
      <c r="C88" s="281"/>
      <c r="D88" s="281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</row>
    <row r="89" spans="1:20" s="55" customFormat="1">
      <c r="A89" s="281"/>
      <c r="B89" s="281"/>
      <c r="C89" s="281"/>
      <c r="D89" s="281"/>
      <c r="E89" s="281"/>
      <c r="F89" s="281"/>
      <c r="G89" s="281"/>
      <c r="H89" s="281"/>
      <c r="I89" s="281"/>
      <c r="J89" s="281"/>
      <c r="K89" s="281"/>
      <c r="L89" s="281"/>
      <c r="M89" s="281"/>
      <c r="N89" s="281"/>
      <c r="O89" s="281"/>
      <c r="P89" s="281"/>
      <c r="Q89" s="281"/>
      <c r="R89" s="281"/>
      <c r="S89" s="281"/>
      <c r="T89" s="281"/>
    </row>
    <row r="90" spans="1:20" s="55" customFormat="1">
      <c r="A90" s="281"/>
      <c r="B90" s="281"/>
      <c r="C90" s="281"/>
      <c r="D90" s="281"/>
      <c r="E90" s="281"/>
      <c r="F90" s="281"/>
      <c r="G90" s="281"/>
      <c r="H90" s="281"/>
      <c r="I90" s="281"/>
      <c r="J90" s="281"/>
      <c r="K90" s="281"/>
      <c r="L90" s="281"/>
      <c r="M90" s="281"/>
      <c r="N90" s="281"/>
      <c r="O90" s="281"/>
      <c r="P90" s="281"/>
      <c r="Q90" s="281"/>
      <c r="R90" s="281"/>
      <c r="S90" s="281"/>
      <c r="T90" s="281"/>
    </row>
    <row r="91" spans="1:20" ht="15.75" thickBot="1">
      <c r="A91" s="263" t="s">
        <v>254</v>
      </c>
      <c r="B91" s="281"/>
      <c r="C91" s="281"/>
      <c r="D91" s="281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</row>
    <row r="92" spans="1:20" s="55" customFormat="1" ht="20.25" customHeight="1" thickTop="1">
      <c r="A92" s="11" t="s">
        <v>243</v>
      </c>
      <c r="B92" s="17" t="s">
        <v>48</v>
      </c>
      <c r="C92" s="17" t="s">
        <v>47</v>
      </c>
      <c r="D92" s="17" t="s">
        <v>51</v>
      </c>
      <c r="E92" s="17" t="s">
        <v>50</v>
      </c>
      <c r="F92" s="17" t="s">
        <v>49</v>
      </c>
      <c r="G92" s="67" t="s">
        <v>35</v>
      </c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</row>
    <row r="93" spans="1:20" s="55" customFormat="1" ht="20.25" customHeight="1">
      <c r="A93" s="47" t="s">
        <v>40</v>
      </c>
      <c r="B93" s="283">
        <f>B87</f>
        <v>28</v>
      </c>
      <c r="C93" s="283">
        <f t="shared" ref="C93:G93" si="17">C87</f>
        <v>176</v>
      </c>
      <c r="D93" s="283">
        <f t="shared" si="17"/>
        <v>280</v>
      </c>
      <c r="E93" s="283">
        <f t="shared" si="17"/>
        <v>62</v>
      </c>
      <c r="F93" s="283">
        <f t="shared" si="17"/>
        <v>49</v>
      </c>
      <c r="G93" s="136">
        <f t="shared" si="17"/>
        <v>595</v>
      </c>
      <c r="H93" s="281"/>
      <c r="I93" s="281"/>
      <c r="J93" s="281"/>
      <c r="K93" s="281"/>
      <c r="L93" s="281"/>
      <c r="M93" s="281"/>
      <c r="N93" s="281"/>
      <c r="O93" s="281"/>
      <c r="P93" s="281"/>
      <c r="Q93" s="281"/>
      <c r="R93" s="281"/>
      <c r="S93" s="281"/>
      <c r="T93" s="281"/>
    </row>
    <row r="94" spans="1:20" s="55" customFormat="1" ht="20.25" customHeight="1">
      <c r="A94" s="79" t="s">
        <v>35</v>
      </c>
      <c r="B94" s="284">
        <f>SUM(B95:B100)</f>
        <v>1</v>
      </c>
      <c r="C94" s="284">
        <f t="shared" ref="C94:G94" si="18">SUM(C95:C100)</f>
        <v>1</v>
      </c>
      <c r="D94" s="284">
        <f t="shared" si="18"/>
        <v>1</v>
      </c>
      <c r="E94" s="284">
        <f t="shared" si="18"/>
        <v>1</v>
      </c>
      <c r="F94" s="284">
        <f t="shared" si="18"/>
        <v>1</v>
      </c>
      <c r="G94" s="52">
        <f t="shared" si="18"/>
        <v>1</v>
      </c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</row>
    <row r="95" spans="1:20" s="55" customFormat="1" ht="20.25" customHeight="1">
      <c r="A95" s="142" t="s">
        <v>244</v>
      </c>
      <c r="B95" s="6">
        <f>B81/B$87</f>
        <v>0.14285714285714285</v>
      </c>
      <c r="C95" s="6">
        <f t="shared" ref="C95:G95" si="19">C81/C$87</f>
        <v>0.18181818181818182</v>
      </c>
      <c r="D95" s="6">
        <f t="shared" si="19"/>
        <v>0.16071428571428573</v>
      </c>
      <c r="E95" s="6">
        <f t="shared" si="19"/>
        <v>0.17741935483870969</v>
      </c>
      <c r="F95" s="6">
        <f t="shared" si="19"/>
        <v>6.1224489795918366E-2</v>
      </c>
      <c r="G95" s="21">
        <f t="shared" si="19"/>
        <v>0.15966386554621848</v>
      </c>
      <c r="H95" s="281"/>
      <c r="I95" s="281"/>
      <c r="J95" s="281"/>
      <c r="K95" s="281"/>
      <c r="L95" s="281"/>
      <c r="M95" s="281"/>
      <c r="N95" s="281"/>
      <c r="O95" s="281"/>
      <c r="P95" s="281"/>
      <c r="Q95" s="281"/>
      <c r="R95" s="281"/>
      <c r="S95" s="281"/>
      <c r="T95" s="281"/>
    </row>
    <row r="96" spans="1:20" s="55" customFormat="1" ht="20.25" customHeight="1">
      <c r="A96" s="142" t="s">
        <v>245</v>
      </c>
      <c r="B96" s="6">
        <f t="shared" ref="B96:G100" si="20">B82/B$87</f>
        <v>3.5714285714285712E-2</v>
      </c>
      <c r="C96" s="6">
        <f t="shared" si="20"/>
        <v>9.0909090909090912E-2</v>
      </c>
      <c r="D96" s="6">
        <f t="shared" si="20"/>
        <v>7.4999999999999997E-2</v>
      </c>
      <c r="E96" s="6">
        <f t="shared" si="20"/>
        <v>9.6774193548387094E-2</v>
      </c>
      <c r="F96" s="6">
        <f t="shared" si="20"/>
        <v>8.1632653061224483E-2</v>
      </c>
      <c r="G96" s="21">
        <f t="shared" si="20"/>
        <v>8.067226890756303E-2</v>
      </c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</row>
    <row r="97" spans="1:22" s="55" customFormat="1" ht="20.25" customHeight="1">
      <c r="A97" s="142" t="s">
        <v>246</v>
      </c>
      <c r="B97" s="6">
        <f t="shared" si="20"/>
        <v>0.14285714285714285</v>
      </c>
      <c r="C97" s="6">
        <f t="shared" si="20"/>
        <v>0.1875</v>
      </c>
      <c r="D97" s="6">
        <f t="shared" si="20"/>
        <v>0.16428571428571428</v>
      </c>
      <c r="E97" s="6">
        <f t="shared" si="20"/>
        <v>0.16129032258064516</v>
      </c>
      <c r="F97" s="6">
        <f t="shared" si="20"/>
        <v>0.10204081632653061</v>
      </c>
      <c r="G97" s="21">
        <f t="shared" si="20"/>
        <v>0.16470588235294117</v>
      </c>
      <c r="H97" s="281"/>
      <c r="I97" s="281"/>
      <c r="J97" s="281"/>
      <c r="K97" s="281"/>
      <c r="L97" s="281"/>
      <c r="M97" s="281"/>
      <c r="N97" s="281"/>
      <c r="O97" s="281"/>
      <c r="P97" s="281"/>
      <c r="Q97" s="281"/>
      <c r="R97" s="281"/>
      <c r="S97" s="281"/>
      <c r="T97" s="281"/>
    </row>
    <row r="98" spans="1:22" s="55" customFormat="1" ht="20.25" customHeight="1">
      <c r="A98" s="142" t="s">
        <v>247</v>
      </c>
      <c r="B98" s="6">
        <f t="shared" si="20"/>
        <v>0</v>
      </c>
      <c r="C98" s="6">
        <f t="shared" si="20"/>
        <v>5.681818181818182E-3</v>
      </c>
      <c r="D98" s="6">
        <f t="shared" si="20"/>
        <v>3.5714285714285713E-3</v>
      </c>
      <c r="E98" s="6">
        <f t="shared" si="20"/>
        <v>1.6129032258064516E-2</v>
      </c>
      <c r="F98" s="6">
        <f t="shared" si="20"/>
        <v>0</v>
      </c>
      <c r="G98" s="21">
        <f t="shared" si="20"/>
        <v>5.0420168067226894E-3</v>
      </c>
      <c r="H98" s="281"/>
      <c r="I98" s="281"/>
      <c r="J98" s="281"/>
      <c r="K98" s="281"/>
      <c r="L98" s="281"/>
      <c r="M98" s="281"/>
      <c r="N98" s="281"/>
      <c r="O98" s="281"/>
      <c r="P98" s="281"/>
      <c r="Q98" s="281"/>
      <c r="R98" s="281"/>
      <c r="S98" s="281"/>
      <c r="T98" s="281"/>
    </row>
    <row r="99" spans="1:22" s="55" customFormat="1" ht="20.25" customHeight="1">
      <c r="A99" s="142" t="s">
        <v>248</v>
      </c>
      <c r="B99" s="6">
        <f t="shared" si="20"/>
        <v>0.14285714285714285</v>
      </c>
      <c r="C99" s="6">
        <f t="shared" si="20"/>
        <v>0.14772727272727273</v>
      </c>
      <c r="D99" s="6">
        <f t="shared" si="20"/>
        <v>0.11785714285714285</v>
      </c>
      <c r="E99" s="6">
        <f t="shared" si="20"/>
        <v>0.12903225806451613</v>
      </c>
      <c r="F99" s="6">
        <f t="shared" si="20"/>
        <v>0.16326530612244897</v>
      </c>
      <c r="G99" s="21">
        <f t="shared" si="20"/>
        <v>0.13277310924369748</v>
      </c>
      <c r="H99" s="281"/>
      <c r="I99" s="281"/>
      <c r="J99" s="281"/>
      <c r="K99" s="281"/>
      <c r="L99" s="281"/>
      <c r="M99" s="281"/>
      <c r="N99" s="281"/>
      <c r="O99" s="281"/>
      <c r="P99" s="281"/>
      <c r="Q99" s="281"/>
      <c r="R99" s="281"/>
      <c r="S99" s="281"/>
      <c r="T99" s="281"/>
    </row>
    <row r="100" spans="1:22" s="55" customFormat="1" ht="20.25" customHeight="1" thickBot="1">
      <c r="A100" s="143" t="s">
        <v>249</v>
      </c>
      <c r="B100" s="10">
        <f t="shared" si="20"/>
        <v>0.5357142857142857</v>
      </c>
      <c r="C100" s="10">
        <f t="shared" si="20"/>
        <v>0.38636363636363635</v>
      </c>
      <c r="D100" s="10">
        <f t="shared" si="20"/>
        <v>0.47857142857142859</v>
      </c>
      <c r="E100" s="10">
        <f t="shared" si="20"/>
        <v>0.41935483870967744</v>
      </c>
      <c r="F100" s="10">
        <f t="shared" si="20"/>
        <v>0.59183673469387754</v>
      </c>
      <c r="G100" s="25">
        <f t="shared" si="20"/>
        <v>0.45714285714285713</v>
      </c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</row>
    <row r="101" spans="1:22" ht="15.75" thickTop="1">
      <c r="A101" s="281"/>
      <c r="B101" s="281"/>
      <c r="C101" s="281"/>
      <c r="D101" s="281"/>
      <c r="E101" s="281"/>
      <c r="F101" s="281"/>
      <c r="G101" s="281"/>
      <c r="H101" s="281"/>
      <c r="I101" s="116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</row>
    <row r="102" spans="1:22">
      <c r="A102" s="281"/>
      <c r="B102" s="281"/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</row>
    <row r="103" spans="1:22">
      <c r="A103" s="261" t="s">
        <v>243</v>
      </c>
      <c r="B103" s="261" t="s">
        <v>52</v>
      </c>
      <c r="C103" s="261" t="s">
        <v>57</v>
      </c>
      <c r="D103" s="261" t="s">
        <v>54</v>
      </c>
      <c r="E103" s="261" t="s">
        <v>56</v>
      </c>
      <c r="F103" s="261" t="s">
        <v>53</v>
      </c>
      <c r="G103" s="261" t="s">
        <v>35</v>
      </c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</row>
    <row r="104" spans="1:22">
      <c r="A104" s="261" t="s">
        <v>244</v>
      </c>
      <c r="B104" s="261">
        <v>0</v>
      </c>
      <c r="C104" s="261">
        <v>7</v>
      </c>
      <c r="D104" s="261">
        <v>11</v>
      </c>
      <c r="E104" s="261">
        <v>23</v>
      </c>
      <c r="F104" s="261">
        <v>44</v>
      </c>
      <c r="G104" s="261">
        <v>85</v>
      </c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</row>
    <row r="105" spans="1:22">
      <c r="A105" s="261" t="s">
        <v>245</v>
      </c>
      <c r="B105" s="261">
        <v>5</v>
      </c>
      <c r="C105" s="261">
        <v>3</v>
      </c>
      <c r="D105" s="261">
        <v>7</v>
      </c>
      <c r="E105" s="261">
        <v>19</v>
      </c>
      <c r="F105" s="261">
        <v>10</v>
      </c>
      <c r="G105" s="261">
        <v>44</v>
      </c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</row>
    <row r="106" spans="1:22">
      <c r="A106" s="261" t="s">
        <v>246</v>
      </c>
      <c r="B106" s="261">
        <v>1</v>
      </c>
      <c r="C106" s="261">
        <v>7</v>
      </c>
      <c r="D106" s="261">
        <v>14</v>
      </c>
      <c r="E106" s="261">
        <v>31</v>
      </c>
      <c r="F106" s="261">
        <v>42</v>
      </c>
      <c r="G106" s="261">
        <v>95</v>
      </c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</row>
    <row r="107" spans="1:22">
      <c r="A107" s="261" t="s">
        <v>247</v>
      </c>
      <c r="B107" s="261">
        <v>0</v>
      </c>
      <c r="C107" s="261">
        <v>0</v>
      </c>
      <c r="D107" s="261">
        <v>0</v>
      </c>
      <c r="E107" s="261">
        <v>2</v>
      </c>
      <c r="F107" s="261">
        <v>1</v>
      </c>
      <c r="G107" s="261">
        <v>3</v>
      </c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</row>
    <row r="108" spans="1:22">
      <c r="A108" s="261" t="s">
        <v>248</v>
      </c>
      <c r="B108" s="261">
        <v>1</v>
      </c>
      <c r="C108" s="261">
        <v>9</v>
      </c>
      <c r="D108" s="261">
        <v>11</v>
      </c>
      <c r="E108" s="261">
        <v>22</v>
      </c>
      <c r="F108" s="261">
        <v>31</v>
      </c>
      <c r="G108" s="261">
        <v>74</v>
      </c>
      <c r="H108" s="281"/>
      <c r="I108" s="281"/>
      <c r="J108" s="281"/>
      <c r="K108" s="281"/>
      <c r="L108" s="281"/>
      <c r="M108" s="281"/>
      <c r="N108" s="281"/>
      <c r="O108" s="281"/>
      <c r="P108" s="281"/>
      <c r="Q108" s="281"/>
      <c r="R108" s="281"/>
      <c r="S108" s="281"/>
      <c r="T108" s="281"/>
      <c r="U108" s="281"/>
      <c r="V108" s="281"/>
    </row>
    <row r="109" spans="1:22">
      <c r="A109" s="261" t="s">
        <v>249</v>
      </c>
      <c r="B109" s="261">
        <v>18</v>
      </c>
      <c r="C109" s="261">
        <v>26</v>
      </c>
      <c r="D109" s="261">
        <v>55</v>
      </c>
      <c r="E109" s="261">
        <v>83</v>
      </c>
      <c r="F109" s="261">
        <v>71</v>
      </c>
      <c r="G109" s="261">
        <v>253</v>
      </c>
      <c r="H109" s="281"/>
      <c r="I109" s="281"/>
      <c r="J109" s="281"/>
      <c r="K109" s="281"/>
      <c r="L109" s="281"/>
      <c r="M109" s="281"/>
      <c r="N109" s="281"/>
      <c r="O109" s="281"/>
      <c r="P109" s="281"/>
      <c r="Q109" s="281"/>
      <c r="R109" s="281"/>
      <c r="S109" s="281"/>
      <c r="T109" s="281"/>
      <c r="U109" s="281"/>
      <c r="V109" s="281"/>
    </row>
    <row r="110" spans="1:22">
      <c r="A110" s="261" t="s">
        <v>35</v>
      </c>
      <c r="B110" s="261">
        <f t="shared" ref="B110:G110" si="21">SUM(B104:B109)</f>
        <v>25</v>
      </c>
      <c r="C110" s="261">
        <f t="shared" si="21"/>
        <v>52</v>
      </c>
      <c r="D110" s="261">
        <f t="shared" si="21"/>
        <v>98</v>
      </c>
      <c r="E110" s="261">
        <f t="shared" si="21"/>
        <v>180</v>
      </c>
      <c r="F110" s="261">
        <f t="shared" si="21"/>
        <v>199</v>
      </c>
      <c r="G110" s="261">
        <f t="shared" si="21"/>
        <v>554</v>
      </c>
      <c r="H110" s="281"/>
      <c r="I110" s="281"/>
      <c r="J110" s="281"/>
      <c r="K110" s="281"/>
      <c r="L110" s="281"/>
      <c r="M110" s="281"/>
      <c r="N110" s="281"/>
      <c r="O110" s="281"/>
      <c r="P110" s="281"/>
      <c r="Q110" s="281"/>
      <c r="R110" s="281"/>
      <c r="S110" s="281"/>
      <c r="T110" s="281"/>
      <c r="U110" s="281"/>
      <c r="V110" s="281"/>
    </row>
    <row r="111" spans="1:22">
      <c r="A111" s="281"/>
      <c r="B111" s="281"/>
      <c r="C111" s="281"/>
      <c r="D111" s="281"/>
      <c r="E111" s="281"/>
      <c r="F111" s="281"/>
      <c r="G111" s="281"/>
      <c r="H111" s="281"/>
      <c r="I111" s="281"/>
      <c r="J111" s="281"/>
      <c r="K111" s="281"/>
      <c r="L111" s="281"/>
      <c r="M111" s="281"/>
      <c r="N111" s="281"/>
      <c r="O111" s="281"/>
      <c r="P111" s="281"/>
      <c r="Q111" s="281"/>
      <c r="R111" s="281"/>
      <c r="S111" s="281"/>
      <c r="T111" s="281"/>
      <c r="U111" s="281"/>
      <c r="V111" s="281"/>
    </row>
    <row r="112" spans="1:22" s="55" customFormat="1">
      <c r="A112" s="281"/>
      <c r="B112" s="281"/>
      <c r="C112" s="281"/>
      <c r="D112" s="281"/>
      <c r="E112" s="281"/>
      <c r="F112" s="281"/>
      <c r="G112" s="281"/>
      <c r="H112" s="281"/>
      <c r="I112" s="281"/>
      <c r="J112" s="281"/>
      <c r="K112" s="281"/>
      <c r="L112" s="281"/>
      <c r="M112" s="281"/>
      <c r="N112" s="281"/>
      <c r="O112" s="281"/>
      <c r="P112" s="281"/>
      <c r="Q112" s="281"/>
      <c r="R112" s="281"/>
      <c r="S112" s="281"/>
      <c r="T112" s="281"/>
      <c r="U112" s="281"/>
      <c r="V112" s="281"/>
    </row>
    <row r="113" spans="1:22">
      <c r="A113" s="281"/>
      <c r="B113" s="281"/>
      <c r="C113" s="281"/>
      <c r="D113" s="281"/>
      <c r="E113" s="281"/>
      <c r="F113" s="281"/>
      <c r="G113" s="281"/>
      <c r="H113" s="281"/>
      <c r="I113" s="281"/>
      <c r="J113" s="281"/>
      <c r="K113" s="281"/>
      <c r="L113" s="281"/>
      <c r="M113" s="281"/>
      <c r="N113" s="281"/>
      <c r="O113" s="281"/>
      <c r="P113" s="281"/>
      <c r="Q113" s="281"/>
      <c r="R113" s="281"/>
      <c r="S113" s="281"/>
      <c r="T113" s="281"/>
      <c r="U113" s="281"/>
      <c r="V113" s="281"/>
    </row>
    <row r="114" spans="1:22" ht="15.75" thickBot="1">
      <c r="A114" s="263" t="s">
        <v>255</v>
      </c>
      <c r="B114" s="281"/>
      <c r="C114" s="281"/>
      <c r="D114" s="281"/>
      <c r="E114" s="281"/>
      <c r="F114" s="281"/>
      <c r="G114" s="281"/>
      <c r="H114" s="281"/>
      <c r="I114" s="281"/>
      <c r="J114" s="281"/>
      <c r="K114" s="281"/>
      <c r="L114" s="281"/>
      <c r="M114" s="281"/>
      <c r="N114" s="281"/>
      <c r="O114" s="281"/>
      <c r="P114" s="281"/>
      <c r="Q114" s="281"/>
      <c r="R114" s="281"/>
      <c r="S114" s="281"/>
      <c r="T114" s="281"/>
      <c r="U114" s="281"/>
      <c r="V114" s="281"/>
    </row>
    <row r="115" spans="1:22" s="55" customFormat="1" ht="47.25" customHeight="1" thickTop="1">
      <c r="A115" s="11" t="s">
        <v>243</v>
      </c>
      <c r="B115" s="13" t="s">
        <v>58</v>
      </c>
      <c r="C115" s="13" t="s">
        <v>61</v>
      </c>
      <c r="D115" s="13" t="s">
        <v>62</v>
      </c>
      <c r="E115" s="13" t="s">
        <v>60</v>
      </c>
      <c r="F115" s="13" t="s">
        <v>59</v>
      </c>
      <c r="G115" s="14" t="s">
        <v>35</v>
      </c>
      <c r="H115" s="281"/>
      <c r="I115" s="281"/>
      <c r="J115" s="281"/>
      <c r="K115" s="281"/>
      <c r="L115" s="281"/>
      <c r="M115" s="281"/>
      <c r="N115" s="281"/>
      <c r="O115" s="281"/>
      <c r="P115" s="281"/>
      <c r="Q115" s="281"/>
      <c r="R115" s="281"/>
      <c r="S115" s="281"/>
      <c r="T115" s="281"/>
      <c r="U115" s="281"/>
      <c r="V115" s="281"/>
    </row>
    <row r="116" spans="1:22" s="55" customFormat="1" ht="18.75" customHeight="1">
      <c r="A116" s="251" t="s">
        <v>40</v>
      </c>
      <c r="B116" s="286">
        <f>B110</f>
        <v>25</v>
      </c>
      <c r="C116" s="286">
        <f t="shared" ref="C116:G116" si="22">C110</f>
        <v>52</v>
      </c>
      <c r="D116" s="286">
        <f t="shared" si="22"/>
        <v>98</v>
      </c>
      <c r="E116" s="286">
        <f t="shared" si="22"/>
        <v>180</v>
      </c>
      <c r="F116" s="286">
        <f t="shared" si="22"/>
        <v>199</v>
      </c>
      <c r="G116" s="287">
        <f t="shared" si="22"/>
        <v>554</v>
      </c>
      <c r="H116" s="281"/>
      <c r="I116" s="281"/>
      <c r="J116" s="281"/>
      <c r="K116" s="281"/>
      <c r="L116" s="281"/>
      <c r="M116" s="281"/>
      <c r="N116" s="281"/>
      <c r="O116" s="281"/>
      <c r="P116" s="281"/>
      <c r="Q116" s="281"/>
      <c r="R116" s="281"/>
      <c r="S116" s="281"/>
      <c r="T116" s="281"/>
      <c r="U116" s="281"/>
      <c r="V116" s="281"/>
    </row>
    <row r="117" spans="1:22" s="55" customFormat="1" ht="18.75" customHeight="1">
      <c r="A117" s="140" t="s">
        <v>35</v>
      </c>
      <c r="B117" s="288">
        <f>SUM(B118:B123)</f>
        <v>1</v>
      </c>
      <c r="C117" s="288">
        <f t="shared" ref="C117:G117" si="23">SUM(C118:C123)</f>
        <v>1</v>
      </c>
      <c r="D117" s="288">
        <f t="shared" si="23"/>
        <v>1</v>
      </c>
      <c r="E117" s="288">
        <f t="shared" si="23"/>
        <v>1</v>
      </c>
      <c r="F117" s="288">
        <f t="shared" si="23"/>
        <v>1</v>
      </c>
      <c r="G117" s="289">
        <f t="shared" si="23"/>
        <v>1</v>
      </c>
      <c r="H117" s="281"/>
      <c r="I117" s="281"/>
      <c r="J117" s="281"/>
      <c r="K117" s="281"/>
      <c r="L117" s="281"/>
      <c r="M117" s="281"/>
      <c r="N117" s="281"/>
      <c r="O117" s="281"/>
      <c r="P117" s="281"/>
      <c r="Q117" s="281"/>
      <c r="R117" s="281"/>
      <c r="S117" s="281"/>
      <c r="T117" s="281"/>
      <c r="U117" s="281"/>
      <c r="V117" s="281"/>
    </row>
    <row r="118" spans="1:22" s="55" customFormat="1" ht="18.75" customHeight="1">
      <c r="A118" s="142" t="s">
        <v>244</v>
      </c>
      <c r="B118" s="6">
        <f>B104/B$110</f>
        <v>0</v>
      </c>
      <c r="C118" s="6">
        <f t="shared" ref="C118:G118" si="24">C104/C$110</f>
        <v>0.13461538461538461</v>
      </c>
      <c r="D118" s="6">
        <f t="shared" si="24"/>
        <v>0.11224489795918367</v>
      </c>
      <c r="E118" s="6">
        <f t="shared" si="24"/>
        <v>0.12777777777777777</v>
      </c>
      <c r="F118" s="6">
        <f t="shared" si="24"/>
        <v>0.22110552763819097</v>
      </c>
      <c r="G118" s="21">
        <f t="shared" si="24"/>
        <v>0.15342960288808663</v>
      </c>
      <c r="H118" s="281"/>
      <c r="I118" s="281"/>
      <c r="J118" s="281"/>
      <c r="K118" s="281"/>
      <c r="L118" s="281"/>
      <c r="M118" s="281"/>
      <c r="N118" s="281"/>
      <c r="O118" s="281"/>
      <c r="P118" s="281"/>
      <c r="Q118" s="281"/>
      <c r="R118" s="281"/>
      <c r="S118" s="281"/>
      <c r="T118" s="281"/>
      <c r="U118" s="281"/>
      <c r="V118" s="281"/>
    </row>
    <row r="119" spans="1:22" s="55" customFormat="1" ht="18.75" customHeight="1">
      <c r="A119" s="142" t="s">
        <v>245</v>
      </c>
      <c r="B119" s="6">
        <f t="shared" ref="B119:G123" si="25">B105/B$110</f>
        <v>0.2</v>
      </c>
      <c r="C119" s="6">
        <f t="shared" si="25"/>
        <v>5.7692307692307696E-2</v>
      </c>
      <c r="D119" s="6">
        <f t="shared" si="25"/>
        <v>7.1428571428571425E-2</v>
      </c>
      <c r="E119" s="6">
        <f t="shared" si="25"/>
        <v>0.10555555555555556</v>
      </c>
      <c r="F119" s="6">
        <f t="shared" si="25"/>
        <v>5.0251256281407038E-2</v>
      </c>
      <c r="G119" s="21">
        <f t="shared" si="25"/>
        <v>7.9422382671480149E-2</v>
      </c>
      <c r="H119" s="281"/>
      <c r="I119" s="281"/>
      <c r="J119" s="281"/>
      <c r="K119" s="281"/>
      <c r="L119" s="281"/>
      <c r="M119" s="281"/>
      <c r="N119" s="281"/>
      <c r="O119" s="281"/>
      <c r="P119" s="281"/>
      <c r="Q119" s="281"/>
      <c r="R119" s="281"/>
      <c r="S119" s="281"/>
      <c r="T119" s="281"/>
      <c r="U119" s="281"/>
      <c r="V119" s="281"/>
    </row>
    <row r="120" spans="1:22" s="55" customFormat="1" ht="18.75" customHeight="1">
      <c r="A120" s="142" t="s">
        <v>246</v>
      </c>
      <c r="B120" s="6">
        <f t="shared" si="25"/>
        <v>0.04</v>
      </c>
      <c r="C120" s="6">
        <f t="shared" si="25"/>
        <v>0.13461538461538461</v>
      </c>
      <c r="D120" s="6">
        <f t="shared" si="25"/>
        <v>0.14285714285714285</v>
      </c>
      <c r="E120" s="6">
        <f t="shared" si="25"/>
        <v>0.17222222222222222</v>
      </c>
      <c r="F120" s="6">
        <f t="shared" si="25"/>
        <v>0.21105527638190955</v>
      </c>
      <c r="G120" s="21">
        <f t="shared" si="25"/>
        <v>0.17148014440433212</v>
      </c>
      <c r="H120" s="281"/>
      <c r="I120" s="281"/>
      <c r="J120" s="281"/>
      <c r="K120" s="281"/>
      <c r="L120" s="281"/>
      <c r="M120" s="281"/>
      <c r="N120" s="281"/>
      <c r="O120" s="281"/>
      <c r="P120" s="281"/>
      <c r="Q120" s="281"/>
      <c r="R120" s="281"/>
      <c r="S120" s="281"/>
      <c r="T120" s="281"/>
      <c r="U120" s="281"/>
      <c r="V120" s="281"/>
    </row>
    <row r="121" spans="1:22" s="55" customFormat="1" ht="18.75" customHeight="1">
      <c r="A121" s="142" t="s">
        <v>247</v>
      </c>
      <c r="B121" s="6">
        <f t="shared" si="25"/>
        <v>0</v>
      </c>
      <c r="C121" s="6">
        <f t="shared" si="25"/>
        <v>0</v>
      </c>
      <c r="D121" s="6">
        <f t="shared" si="25"/>
        <v>0</v>
      </c>
      <c r="E121" s="6">
        <f t="shared" si="25"/>
        <v>1.1111111111111112E-2</v>
      </c>
      <c r="F121" s="6">
        <f t="shared" si="25"/>
        <v>5.0251256281407036E-3</v>
      </c>
      <c r="G121" s="21">
        <f t="shared" si="25"/>
        <v>5.415162454873646E-3</v>
      </c>
      <c r="H121" s="281"/>
      <c r="I121" s="281"/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</row>
    <row r="122" spans="1:22" s="55" customFormat="1" ht="18.75" customHeight="1">
      <c r="A122" s="142" t="s">
        <v>248</v>
      </c>
      <c r="B122" s="6">
        <f t="shared" si="25"/>
        <v>0.04</v>
      </c>
      <c r="C122" s="6">
        <f t="shared" si="25"/>
        <v>0.17307692307692307</v>
      </c>
      <c r="D122" s="6">
        <f t="shared" si="25"/>
        <v>0.11224489795918367</v>
      </c>
      <c r="E122" s="6">
        <f t="shared" si="25"/>
        <v>0.12222222222222222</v>
      </c>
      <c r="F122" s="6">
        <f t="shared" si="25"/>
        <v>0.15577889447236182</v>
      </c>
      <c r="G122" s="21">
        <f t="shared" si="25"/>
        <v>0.13357400722021662</v>
      </c>
      <c r="H122" s="281"/>
      <c r="I122" s="281"/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</row>
    <row r="123" spans="1:22" s="55" customFormat="1" ht="18.75" customHeight="1" thickBot="1">
      <c r="A123" s="143" t="s">
        <v>249</v>
      </c>
      <c r="B123" s="10">
        <f t="shared" si="25"/>
        <v>0.72</v>
      </c>
      <c r="C123" s="10">
        <f t="shared" si="25"/>
        <v>0.5</v>
      </c>
      <c r="D123" s="10">
        <f t="shared" si="25"/>
        <v>0.56122448979591832</v>
      </c>
      <c r="E123" s="10">
        <f t="shared" si="25"/>
        <v>0.46111111111111114</v>
      </c>
      <c r="F123" s="10">
        <f t="shared" si="25"/>
        <v>0.35678391959798994</v>
      </c>
      <c r="G123" s="25">
        <f t="shared" si="25"/>
        <v>0.45667870036101083</v>
      </c>
      <c r="H123" s="281"/>
      <c r="I123" s="281"/>
      <c r="J123" s="281"/>
      <c r="K123" s="281"/>
      <c r="L123" s="281"/>
      <c r="M123" s="281"/>
      <c r="N123" s="281"/>
      <c r="O123" s="281"/>
      <c r="P123" s="281"/>
      <c r="Q123" s="281"/>
      <c r="R123" s="281"/>
      <c r="S123" s="281"/>
      <c r="T123" s="281"/>
      <c r="U123" s="281"/>
      <c r="V123" s="281"/>
    </row>
    <row r="124" spans="1:22" ht="15.75" thickTop="1">
      <c r="A124" s="281"/>
      <c r="B124" s="281"/>
      <c r="C124" s="281"/>
      <c r="D124" s="281"/>
      <c r="E124" s="281"/>
      <c r="F124" s="281"/>
      <c r="G124" s="281"/>
      <c r="H124" s="281"/>
      <c r="I124" s="281"/>
      <c r="J124" s="281"/>
      <c r="K124" s="281"/>
      <c r="L124" s="281"/>
      <c r="M124" s="281"/>
      <c r="N124" s="281"/>
      <c r="O124" s="281"/>
      <c r="P124" s="281"/>
      <c r="Q124" s="281"/>
      <c r="R124" s="281"/>
      <c r="S124" s="281"/>
      <c r="T124" s="281"/>
      <c r="U124" s="281"/>
      <c r="V124" s="281"/>
    </row>
    <row r="125" spans="1:22">
      <c r="A125" s="281"/>
      <c r="B125" s="281"/>
      <c r="C125" s="281"/>
      <c r="D125" s="281"/>
      <c r="E125" s="281"/>
      <c r="F125" s="281"/>
      <c r="G125" s="281"/>
      <c r="H125" s="281"/>
      <c r="I125" s="281"/>
      <c r="J125" s="281"/>
      <c r="K125" s="281"/>
      <c r="L125" s="281"/>
      <c r="M125" s="281"/>
      <c r="N125" s="281"/>
      <c r="O125" s="281"/>
      <c r="P125" s="281"/>
      <c r="Q125" s="281"/>
      <c r="R125" s="281"/>
      <c r="S125" s="281"/>
      <c r="T125" s="281"/>
      <c r="U125" s="281"/>
      <c r="V125" s="281"/>
    </row>
    <row r="126" spans="1:22">
      <c r="A126" s="281"/>
      <c r="B126" s="281"/>
      <c r="C126" s="281"/>
      <c r="D126" s="281"/>
      <c r="E126" s="281"/>
      <c r="F126" s="281"/>
      <c r="G126" s="281"/>
      <c r="H126" s="281"/>
      <c r="I126" s="281"/>
      <c r="J126" s="281"/>
      <c r="K126" s="281"/>
      <c r="L126" s="281"/>
      <c r="M126" s="281"/>
      <c r="N126" s="281"/>
      <c r="O126" s="281"/>
      <c r="P126" s="281"/>
      <c r="Q126" s="281"/>
      <c r="R126" s="281"/>
      <c r="S126" s="281"/>
      <c r="T126" s="281"/>
      <c r="U126" s="281"/>
      <c r="V126" s="281"/>
    </row>
    <row r="127" spans="1:22">
      <c r="A127" s="281"/>
      <c r="B127" s="281"/>
      <c r="C127" s="281"/>
      <c r="D127" s="281"/>
      <c r="E127" s="281"/>
      <c r="F127" s="281"/>
      <c r="G127" s="281"/>
      <c r="H127" s="281"/>
      <c r="I127" s="281"/>
      <c r="J127" s="281"/>
      <c r="K127" s="281"/>
      <c r="L127" s="281"/>
      <c r="M127" s="281"/>
      <c r="N127" s="281"/>
      <c r="O127" s="281"/>
      <c r="P127" s="281"/>
      <c r="Q127" s="281"/>
      <c r="R127" s="281"/>
      <c r="S127" s="281"/>
      <c r="T127" s="281"/>
      <c r="U127" s="281"/>
      <c r="V127" s="281"/>
    </row>
    <row r="128" spans="1:22">
      <c r="A128" s="281"/>
      <c r="B128" s="281"/>
      <c r="C128" s="281"/>
      <c r="D128" s="281"/>
      <c r="E128" s="281"/>
      <c r="F128" s="281"/>
      <c r="G128" s="281"/>
      <c r="H128" s="281"/>
      <c r="I128" s="281"/>
      <c r="J128" s="281"/>
      <c r="K128" s="281"/>
      <c r="L128" s="281"/>
      <c r="M128" s="281"/>
      <c r="N128" s="281"/>
      <c r="O128" s="281"/>
      <c r="P128" s="281"/>
      <c r="Q128" s="281"/>
      <c r="R128" s="281"/>
      <c r="S128" s="281"/>
      <c r="T128" s="281"/>
      <c r="U128" s="281"/>
      <c r="V128" s="281"/>
    </row>
    <row r="129" spans="1:22">
      <c r="A129" s="281"/>
      <c r="B129" s="281"/>
      <c r="C129" s="281"/>
      <c r="D129" s="281"/>
      <c r="E129" s="281"/>
      <c r="F129" s="281"/>
      <c r="G129" s="281"/>
      <c r="H129" s="281"/>
      <c r="I129" s="281"/>
      <c r="J129" s="281"/>
      <c r="K129" s="281"/>
      <c r="L129" s="281"/>
      <c r="M129" s="281"/>
      <c r="N129" s="281"/>
      <c r="O129" s="281"/>
      <c r="P129" s="281"/>
      <c r="Q129" s="281"/>
      <c r="R129" s="281"/>
      <c r="S129" s="281"/>
      <c r="T129" s="281"/>
      <c r="U129" s="281"/>
      <c r="V129" s="281"/>
    </row>
    <row r="130" spans="1:22">
      <c r="A130" s="281"/>
      <c r="B130" s="281"/>
      <c r="C130" s="281"/>
      <c r="D130" s="281"/>
      <c r="E130" s="281"/>
      <c r="F130" s="281"/>
      <c r="G130" s="281"/>
      <c r="H130" s="281"/>
      <c r="I130" s="281"/>
      <c r="J130" s="281"/>
      <c r="K130" s="281"/>
      <c r="L130" s="281"/>
      <c r="M130" s="281"/>
      <c r="N130" s="281"/>
      <c r="O130" s="281"/>
      <c r="P130" s="281"/>
      <c r="Q130" s="281"/>
      <c r="R130" s="281"/>
      <c r="S130" s="281"/>
      <c r="T130" s="281"/>
      <c r="U130" s="281"/>
      <c r="V130" s="281"/>
    </row>
    <row r="131" spans="1:22">
      <c r="A131" s="281"/>
      <c r="B131" s="281"/>
      <c r="C131" s="281"/>
      <c r="D131" s="281"/>
      <c r="E131" s="281"/>
      <c r="F131" s="281"/>
      <c r="G131" s="281"/>
      <c r="H131" s="281"/>
      <c r="I131" s="281"/>
      <c r="J131" s="281"/>
      <c r="K131" s="281"/>
      <c r="L131" s="281"/>
      <c r="M131" s="281"/>
      <c r="N131" s="281"/>
      <c r="O131" s="281"/>
      <c r="P131" s="281"/>
      <c r="Q131" s="281"/>
      <c r="R131" s="281"/>
      <c r="S131" s="281"/>
      <c r="T131" s="281"/>
      <c r="U131" s="281"/>
      <c r="V131" s="281"/>
    </row>
    <row r="132" spans="1:22">
      <c r="A132" s="281"/>
      <c r="B132" s="281"/>
      <c r="C132" s="281"/>
      <c r="D132" s="281"/>
      <c r="E132" s="281"/>
      <c r="F132" s="281"/>
      <c r="G132" s="281"/>
      <c r="H132" s="281"/>
      <c r="I132" s="281"/>
      <c r="J132" s="281"/>
      <c r="K132" s="281"/>
      <c r="L132" s="281"/>
      <c r="M132" s="281"/>
      <c r="N132" s="281"/>
      <c r="O132" s="281"/>
      <c r="P132" s="281"/>
      <c r="Q132" s="281"/>
      <c r="R132" s="281"/>
      <c r="S132" s="281"/>
      <c r="T132" s="281"/>
      <c r="U132" s="281"/>
      <c r="V132" s="281"/>
    </row>
    <row r="133" spans="1:22">
      <c r="A133" s="281"/>
      <c r="B133" s="281"/>
      <c r="C133" s="281"/>
      <c r="D133" s="281"/>
      <c r="E133" s="281"/>
      <c r="F133" s="281"/>
      <c r="G133" s="281"/>
      <c r="H133" s="281"/>
      <c r="I133" s="281"/>
      <c r="J133" s="281"/>
      <c r="K133" s="281"/>
      <c r="L133" s="281"/>
      <c r="M133" s="281"/>
      <c r="N133" s="281"/>
      <c r="O133" s="281"/>
      <c r="P133" s="281"/>
      <c r="Q133" s="281"/>
      <c r="R133" s="281"/>
      <c r="S133" s="281"/>
      <c r="T133" s="281"/>
      <c r="U133" s="281"/>
      <c r="V133" s="281"/>
    </row>
    <row r="134" spans="1:22">
      <c r="A134" s="281"/>
      <c r="B134" s="281"/>
      <c r="C134" s="281"/>
      <c r="D134" s="281"/>
      <c r="E134" s="281"/>
      <c r="F134" s="281"/>
      <c r="G134" s="281"/>
      <c r="H134" s="281"/>
      <c r="I134" s="281"/>
      <c r="J134" s="281"/>
      <c r="K134" s="281"/>
      <c r="L134" s="281"/>
      <c r="M134" s="281"/>
      <c r="N134" s="281"/>
      <c r="O134" s="281"/>
      <c r="P134" s="281"/>
      <c r="Q134" s="281"/>
      <c r="R134" s="281"/>
      <c r="S134" s="281"/>
      <c r="T134" s="281"/>
      <c r="U134" s="281"/>
      <c r="V134" s="281"/>
    </row>
    <row r="135" spans="1:22">
      <c r="A135" s="281"/>
      <c r="B135" s="281"/>
      <c r="C135" s="281"/>
      <c r="D135" s="281"/>
      <c r="E135" s="281"/>
      <c r="F135" s="281"/>
      <c r="G135" s="281"/>
      <c r="H135" s="281"/>
      <c r="I135" s="281"/>
      <c r="J135" s="281"/>
      <c r="K135" s="281"/>
      <c r="L135" s="281"/>
      <c r="M135" s="281"/>
      <c r="N135" s="281"/>
      <c r="O135" s="281"/>
      <c r="P135" s="281"/>
      <c r="Q135" s="281"/>
      <c r="R135" s="281"/>
      <c r="S135" s="281"/>
      <c r="T135" s="281"/>
      <c r="U135" s="281"/>
      <c r="V135" s="281"/>
    </row>
    <row r="136" spans="1:22">
      <c r="A136" s="281"/>
      <c r="B136" s="281"/>
      <c r="C136" s="281"/>
      <c r="D136" s="281"/>
      <c r="E136" s="281"/>
      <c r="F136" s="281"/>
      <c r="G136" s="281"/>
      <c r="H136" s="281"/>
      <c r="I136" s="281"/>
      <c r="J136" s="281"/>
      <c r="K136" s="281"/>
      <c r="L136" s="281"/>
      <c r="M136" s="281"/>
      <c r="N136" s="281"/>
      <c r="O136" s="281"/>
      <c r="P136" s="281"/>
      <c r="Q136" s="281"/>
      <c r="R136" s="281"/>
      <c r="S136" s="281"/>
      <c r="T136" s="281"/>
      <c r="U136" s="281"/>
      <c r="V136" s="281"/>
    </row>
    <row r="137" spans="1:22">
      <c r="A137" s="281"/>
      <c r="B137" s="281"/>
      <c r="C137" s="281"/>
      <c r="D137" s="281"/>
      <c r="E137" s="281"/>
      <c r="F137" s="281"/>
      <c r="G137" s="281"/>
      <c r="H137" s="281"/>
      <c r="I137" s="281"/>
      <c r="J137" s="281"/>
      <c r="K137" s="281"/>
      <c r="L137" s="281"/>
      <c r="M137" s="281"/>
      <c r="N137" s="281"/>
      <c r="O137" s="281"/>
      <c r="P137" s="281"/>
      <c r="Q137" s="281"/>
      <c r="R137" s="281"/>
      <c r="S137" s="281"/>
      <c r="T137" s="281"/>
      <c r="U137" s="281"/>
      <c r="V137" s="281"/>
    </row>
    <row r="138" spans="1:22">
      <c r="A138" s="281"/>
      <c r="B138" s="281"/>
      <c r="C138" s="281"/>
      <c r="D138" s="281"/>
      <c r="E138" s="281"/>
      <c r="F138" s="281"/>
      <c r="G138" s="281"/>
      <c r="H138" s="281"/>
      <c r="I138" s="281"/>
      <c r="J138" s="281"/>
      <c r="K138" s="281"/>
      <c r="L138" s="281"/>
      <c r="M138" s="281"/>
      <c r="N138" s="281"/>
      <c r="O138" s="281"/>
      <c r="P138" s="281"/>
      <c r="Q138" s="281"/>
      <c r="R138" s="281"/>
      <c r="S138" s="281"/>
      <c r="T138" s="281"/>
      <c r="U138" s="281"/>
      <c r="V138" s="281"/>
    </row>
    <row r="139" spans="1:22">
      <c r="A139" s="281"/>
      <c r="B139" s="281"/>
      <c r="C139" s="281"/>
      <c r="D139" s="281"/>
      <c r="E139" s="281"/>
      <c r="F139" s="281"/>
      <c r="G139" s="281"/>
      <c r="H139" s="281"/>
      <c r="I139" s="281"/>
      <c r="J139" s="281"/>
      <c r="K139" s="281"/>
      <c r="L139" s="281"/>
      <c r="M139" s="281"/>
      <c r="N139" s="281"/>
      <c r="O139" s="281"/>
      <c r="P139" s="281"/>
      <c r="Q139" s="281"/>
      <c r="R139" s="281"/>
      <c r="S139" s="281"/>
      <c r="T139" s="281"/>
      <c r="U139" s="281"/>
      <c r="V139" s="281"/>
    </row>
    <row r="140" spans="1:22">
      <c r="A140" s="281"/>
      <c r="B140" s="281"/>
      <c r="C140" s="281"/>
      <c r="D140" s="281"/>
      <c r="E140" s="281"/>
      <c r="F140" s="281"/>
      <c r="G140" s="281"/>
      <c r="H140" s="281"/>
      <c r="I140" s="281"/>
      <c r="J140" s="281"/>
      <c r="K140" s="281"/>
      <c r="L140" s="281"/>
      <c r="M140" s="281"/>
      <c r="N140" s="281"/>
      <c r="O140" s="281"/>
      <c r="P140" s="281"/>
      <c r="Q140" s="281"/>
      <c r="R140" s="281"/>
      <c r="S140" s="281"/>
      <c r="T140" s="281"/>
      <c r="U140" s="281"/>
      <c r="V140" s="281"/>
    </row>
    <row r="141" spans="1:22">
      <c r="A141" s="281"/>
      <c r="B141" s="281"/>
      <c r="C141" s="281"/>
      <c r="D141" s="281"/>
      <c r="E141" s="281"/>
      <c r="F141" s="281"/>
      <c r="G141" s="281"/>
      <c r="H141" s="281"/>
      <c r="I141" s="281"/>
      <c r="J141" s="281"/>
      <c r="K141" s="281"/>
      <c r="L141" s="281"/>
      <c r="M141" s="281"/>
      <c r="N141" s="281"/>
      <c r="O141" s="281"/>
      <c r="P141" s="281"/>
      <c r="Q141" s="281"/>
      <c r="R141" s="281"/>
      <c r="S141" s="281"/>
      <c r="T141" s="281"/>
      <c r="U141" s="281"/>
      <c r="V141" s="281"/>
    </row>
    <row r="142" spans="1:22">
      <c r="A142" s="281"/>
      <c r="B142" s="281"/>
      <c r="C142" s="281"/>
      <c r="D142" s="281"/>
      <c r="E142" s="281"/>
      <c r="F142" s="281"/>
      <c r="G142" s="281"/>
      <c r="H142" s="281"/>
      <c r="I142" s="281"/>
      <c r="J142" s="281"/>
      <c r="K142" s="281"/>
      <c r="L142" s="281"/>
      <c r="M142" s="281"/>
      <c r="N142" s="281"/>
      <c r="O142" s="281"/>
      <c r="P142" s="281"/>
      <c r="Q142" s="281"/>
      <c r="R142" s="281"/>
      <c r="S142" s="281"/>
      <c r="T142" s="281"/>
      <c r="U142" s="281"/>
      <c r="V142" s="281"/>
    </row>
    <row r="143" spans="1:22">
      <c r="A143" s="281"/>
      <c r="B143" s="281"/>
      <c r="C143" s="281"/>
      <c r="D143" s="281"/>
      <c r="E143" s="281"/>
      <c r="F143" s="281"/>
      <c r="G143" s="281"/>
      <c r="H143" s="281"/>
      <c r="I143" s="281"/>
      <c r="J143" s="281"/>
      <c r="K143" s="281"/>
      <c r="L143" s="281"/>
      <c r="M143" s="281"/>
      <c r="N143" s="281"/>
      <c r="O143" s="281"/>
      <c r="P143" s="281"/>
      <c r="Q143" s="281"/>
      <c r="R143" s="281"/>
      <c r="S143" s="281"/>
      <c r="T143" s="281"/>
      <c r="U143" s="281"/>
      <c r="V143" s="281"/>
    </row>
    <row r="144" spans="1:22">
      <c r="A144" s="281"/>
      <c r="B144" s="281"/>
      <c r="C144" s="281"/>
      <c r="D144" s="281"/>
      <c r="E144" s="281"/>
      <c r="F144" s="281"/>
      <c r="G144" s="281"/>
      <c r="H144" s="281"/>
      <c r="I144" s="281"/>
      <c r="J144" s="281"/>
      <c r="K144" s="281"/>
      <c r="L144" s="281"/>
      <c r="M144" s="281"/>
      <c r="N144" s="281"/>
      <c r="O144" s="281"/>
      <c r="P144" s="281"/>
      <c r="Q144" s="281"/>
      <c r="R144" s="281"/>
      <c r="S144" s="281"/>
      <c r="T144" s="281"/>
      <c r="U144" s="281"/>
      <c r="V144" s="281"/>
    </row>
    <row r="145" spans="1:22">
      <c r="A145" s="281"/>
      <c r="B145" s="281"/>
      <c r="C145" s="281"/>
      <c r="D145" s="281"/>
      <c r="E145" s="281"/>
      <c r="F145" s="281"/>
      <c r="G145" s="281"/>
      <c r="H145" s="281"/>
      <c r="I145" s="281"/>
      <c r="J145" s="281"/>
      <c r="K145" s="281"/>
      <c r="L145" s="281"/>
      <c r="M145" s="281"/>
      <c r="N145" s="281"/>
      <c r="O145" s="281"/>
      <c r="P145" s="281"/>
      <c r="Q145" s="281"/>
      <c r="R145" s="281"/>
      <c r="S145" s="281"/>
      <c r="T145" s="281"/>
      <c r="U145" s="281"/>
      <c r="V145" s="281"/>
    </row>
    <row r="146" spans="1:22">
      <c r="A146" s="281"/>
      <c r="B146" s="281"/>
      <c r="C146" s="281"/>
      <c r="D146" s="281"/>
      <c r="E146" s="281"/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</row>
    <row r="147" spans="1:22">
      <c r="A147" s="281"/>
      <c r="B147" s="281"/>
      <c r="C147" s="281"/>
      <c r="D147" s="281"/>
      <c r="E147" s="281"/>
      <c r="F147" s="281"/>
      <c r="G147" s="281"/>
      <c r="H147" s="281"/>
      <c r="I147" s="281"/>
      <c r="J147" s="281"/>
      <c r="K147" s="281"/>
      <c r="L147" s="281"/>
      <c r="M147" s="281"/>
      <c r="N147" s="281"/>
      <c r="O147" s="281"/>
      <c r="P147" s="281"/>
      <c r="Q147" s="281"/>
      <c r="R147" s="281"/>
      <c r="S147" s="281"/>
      <c r="T147" s="281"/>
      <c r="U147" s="281"/>
      <c r="V147" s="281"/>
    </row>
    <row r="148" spans="1:22">
      <c r="A148" s="281"/>
      <c r="B148" s="281"/>
      <c r="C148" s="281"/>
      <c r="D148" s="281"/>
      <c r="E148" s="281"/>
      <c r="F148" s="281"/>
      <c r="G148" s="281"/>
      <c r="H148" s="281"/>
      <c r="I148" s="281"/>
      <c r="J148" s="281"/>
      <c r="K148" s="281"/>
      <c r="L148" s="281"/>
      <c r="M148" s="281"/>
      <c r="N148" s="281"/>
      <c r="O148" s="281"/>
      <c r="P148" s="281"/>
      <c r="Q148" s="281"/>
      <c r="R148" s="281"/>
      <c r="S148" s="281"/>
      <c r="T148" s="281"/>
      <c r="U148" s="281"/>
      <c r="V148" s="281"/>
    </row>
    <row r="149" spans="1:22">
      <c r="A149" s="281"/>
      <c r="B149" s="281"/>
      <c r="C149" s="281"/>
      <c r="D149" s="281"/>
      <c r="E149" s="281"/>
      <c r="F149" s="281"/>
      <c r="G149" s="281"/>
      <c r="H149" s="281"/>
      <c r="I149" s="281"/>
      <c r="J149" s="281"/>
      <c r="K149" s="281"/>
      <c r="L149" s="281"/>
      <c r="M149" s="281"/>
      <c r="N149" s="281"/>
      <c r="O149" s="281"/>
      <c r="P149" s="281"/>
      <c r="Q149" s="281"/>
      <c r="R149" s="281"/>
      <c r="S149" s="281"/>
      <c r="T149" s="281"/>
      <c r="U149" s="281"/>
      <c r="V149" s="281"/>
    </row>
    <row r="150" spans="1:22">
      <c r="A150" s="281"/>
      <c r="B150" s="281"/>
      <c r="C150" s="281"/>
      <c r="D150" s="281"/>
      <c r="E150" s="281"/>
      <c r="F150" s="281"/>
      <c r="G150" s="281"/>
      <c r="H150" s="281"/>
      <c r="I150" s="281"/>
      <c r="J150" s="281"/>
      <c r="K150" s="281"/>
      <c r="L150" s="281"/>
      <c r="M150" s="281"/>
      <c r="N150" s="281"/>
      <c r="O150" s="281"/>
      <c r="P150" s="281"/>
      <c r="Q150" s="281"/>
      <c r="R150" s="281"/>
      <c r="S150" s="281"/>
      <c r="T150" s="281"/>
      <c r="U150" s="281"/>
      <c r="V150" s="281"/>
    </row>
    <row r="151" spans="1:22">
      <c r="A151" s="281"/>
      <c r="B151" s="281"/>
      <c r="C151" s="281"/>
      <c r="D151" s="281"/>
      <c r="E151" s="281"/>
      <c r="F151" s="281"/>
      <c r="G151" s="281"/>
      <c r="H151" s="281"/>
      <c r="I151" s="281"/>
      <c r="J151" s="281"/>
      <c r="K151" s="281"/>
      <c r="L151" s="281"/>
      <c r="M151" s="281"/>
      <c r="N151" s="281"/>
      <c r="O151" s="281"/>
      <c r="P151" s="281"/>
      <c r="Q151" s="281"/>
      <c r="R151" s="281"/>
      <c r="S151" s="281"/>
      <c r="T151" s="281"/>
      <c r="U151" s="281"/>
      <c r="V151" s="281"/>
    </row>
    <row r="152" spans="1:22">
      <c r="A152" s="281"/>
      <c r="B152" s="281"/>
      <c r="C152" s="281"/>
      <c r="D152" s="281"/>
      <c r="E152" s="281"/>
      <c r="F152" s="281"/>
      <c r="G152" s="281"/>
      <c r="H152" s="281"/>
      <c r="I152" s="281"/>
      <c r="J152" s="281"/>
      <c r="K152" s="281"/>
      <c r="L152" s="281"/>
      <c r="M152" s="281"/>
      <c r="N152" s="281"/>
      <c r="O152" s="281"/>
      <c r="P152" s="281"/>
      <c r="Q152" s="281"/>
      <c r="R152" s="281"/>
      <c r="S152" s="281"/>
      <c r="T152" s="281"/>
      <c r="U152" s="281"/>
      <c r="V152" s="281"/>
    </row>
    <row r="153" spans="1:22">
      <c r="A153" s="281"/>
      <c r="B153" s="281"/>
      <c r="C153" s="281"/>
      <c r="D153" s="281"/>
      <c r="E153" s="281"/>
      <c r="F153" s="281"/>
      <c r="G153" s="281"/>
      <c r="H153" s="281"/>
      <c r="I153" s="281"/>
      <c r="J153" s="281"/>
      <c r="K153" s="281"/>
      <c r="L153" s="281"/>
      <c r="M153" s="281"/>
      <c r="N153" s="281"/>
      <c r="O153" s="281"/>
      <c r="P153" s="281"/>
      <c r="Q153" s="281"/>
      <c r="R153" s="281"/>
      <c r="S153" s="281"/>
      <c r="T153" s="281"/>
      <c r="U153" s="281"/>
      <c r="V153" s="281"/>
    </row>
    <row r="154" spans="1:22">
      <c r="A154" s="281"/>
      <c r="B154" s="281"/>
      <c r="C154" s="281"/>
      <c r="D154" s="281"/>
      <c r="E154" s="281"/>
      <c r="F154" s="281"/>
      <c r="G154" s="281"/>
      <c r="H154" s="281"/>
      <c r="I154" s="281"/>
      <c r="J154" s="281"/>
      <c r="K154" s="281"/>
      <c r="L154" s="281"/>
      <c r="M154" s="281"/>
      <c r="N154" s="281"/>
      <c r="O154" s="281"/>
      <c r="P154" s="281"/>
      <c r="Q154" s="281"/>
      <c r="R154" s="281"/>
      <c r="S154" s="281"/>
      <c r="T154" s="281"/>
      <c r="U154" s="281"/>
      <c r="V154" s="281"/>
    </row>
    <row r="155" spans="1:22">
      <c r="A155" s="281"/>
      <c r="B155" s="281"/>
      <c r="C155" s="281"/>
      <c r="D155" s="281"/>
      <c r="E155" s="281"/>
      <c r="F155" s="281"/>
      <c r="G155" s="281"/>
      <c r="H155" s="281"/>
      <c r="I155" s="281"/>
      <c r="J155" s="281"/>
      <c r="K155" s="281"/>
      <c r="L155" s="281"/>
      <c r="M155" s="281"/>
      <c r="N155" s="281"/>
      <c r="O155" s="281"/>
      <c r="P155" s="281"/>
      <c r="Q155" s="281"/>
      <c r="R155" s="281"/>
      <c r="S155" s="281"/>
      <c r="T155" s="281"/>
      <c r="U155" s="281"/>
      <c r="V155" s="281"/>
    </row>
    <row r="156" spans="1:22">
      <c r="A156" s="281"/>
      <c r="B156" s="281"/>
      <c r="C156" s="281"/>
      <c r="D156" s="281"/>
      <c r="E156" s="281"/>
      <c r="F156" s="281"/>
      <c r="G156" s="281"/>
      <c r="H156" s="281"/>
      <c r="I156" s="281"/>
      <c r="J156" s="281"/>
      <c r="K156" s="281"/>
      <c r="L156" s="281"/>
      <c r="M156" s="281"/>
      <c r="N156" s="281"/>
      <c r="O156" s="281"/>
      <c r="P156" s="281"/>
      <c r="Q156" s="281"/>
      <c r="R156" s="281"/>
      <c r="S156" s="281"/>
      <c r="T156" s="281"/>
      <c r="U156" s="281"/>
      <c r="V156" s="281"/>
    </row>
    <row r="157" spans="1:22">
      <c r="A157" s="281"/>
      <c r="B157" s="281"/>
      <c r="C157" s="281"/>
      <c r="D157" s="281"/>
      <c r="E157" s="281"/>
      <c r="F157" s="281"/>
      <c r="G157" s="281"/>
      <c r="H157" s="281"/>
      <c r="I157" s="281"/>
      <c r="J157" s="281"/>
      <c r="K157" s="281"/>
      <c r="L157" s="281"/>
      <c r="M157" s="281"/>
      <c r="N157" s="281"/>
      <c r="O157" s="281"/>
      <c r="P157" s="281"/>
      <c r="Q157" s="281"/>
      <c r="R157" s="281"/>
      <c r="S157" s="281"/>
      <c r="T157" s="281"/>
      <c r="U157" s="281"/>
      <c r="V157" s="281"/>
    </row>
    <row r="158" spans="1:22">
      <c r="A158" s="281"/>
      <c r="B158" s="281"/>
      <c r="C158" s="281"/>
      <c r="D158" s="281"/>
      <c r="E158" s="281"/>
      <c r="F158" s="281"/>
      <c r="G158" s="281"/>
      <c r="H158" s="281"/>
      <c r="I158" s="281"/>
      <c r="J158" s="281"/>
      <c r="K158" s="281"/>
      <c r="L158" s="281"/>
      <c r="M158" s="281"/>
      <c r="N158" s="281"/>
      <c r="O158" s="281"/>
      <c r="P158" s="281"/>
      <c r="Q158" s="281"/>
      <c r="R158" s="281"/>
      <c r="S158" s="281"/>
      <c r="T158" s="281"/>
      <c r="U158" s="281"/>
      <c r="V158" s="281"/>
    </row>
    <row r="159" spans="1:22">
      <c r="A159" s="281"/>
      <c r="B159" s="281"/>
      <c r="C159" s="281"/>
      <c r="D159" s="281"/>
      <c r="E159" s="281"/>
      <c r="F159" s="281"/>
      <c r="G159" s="281"/>
      <c r="H159" s="281"/>
      <c r="I159" s="281"/>
      <c r="J159" s="281"/>
      <c r="K159" s="281"/>
      <c r="L159" s="281"/>
      <c r="M159" s="281"/>
      <c r="N159" s="281"/>
      <c r="O159" s="281"/>
      <c r="P159" s="281"/>
      <c r="Q159" s="281"/>
      <c r="R159" s="281"/>
      <c r="S159" s="281"/>
      <c r="T159" s="281"/>
      <c r="U159" s="281"/>
      <c r="V159" s="281"/>
    </row>
    <row r="160" spans="1:22">
      <c r="A160" s="281"/>
      <c r="B160" s="281"/>
      <c r="C160" s="281"/>
      <c r="D160" s="281"/>
      <c r="E160" s="281"/>
      <c r="F160" s="281"/>
      <c r="G160" s="281"/>
      <c r="H160" s="281"/>
      <c r="I160" s="281"/>
      <c r="J160" s="281"/>
      <c r="K160" s="281"/>
      <c r="L160" s="281"/>
      <c r="M160" s="281"/>
      <c r="N160" s="281"/>
      <c r="O160" s="281"/>
      <c r="P160" s="281"/>
      <c r="Q160" s="281"/>
      <c r="R160" s="281"/>
      <c r="S160" s="281"/>
      <c r="T160" s="281"/>
      <c r="U160" s="281"/>
      <c r="V160" s="281"/>
    </row>
    <row r="161" spans="1:22">
      <c r="A161" s="281"/>
      <c r="B161" s="281"/>
      <c r="C161" s="281"/>
      <c r="D161" s="281"/>
      <c r="E161" s="281"/>
      <c r="F161" s="281"/>
      <c r="G161" s="281"/>
      <c r="H161" s="281"/>
      <c r="I161" s="281"/>
      <c r="J161" s="281"/>
      <c r="K161" s="281"/>
      <c r="L161" s="281"/>
      <c r="M161" s="281"/>
      <c r="N161" s="281"/>
      <c r="O161" s="281"/>
      <c r="P161" s="281"/>
      <c r="Q161" s="281"/>
      <c r="R161" s="281"/>
      <c r="S161" s="281"/>
      <c r="T161" s="281"/>
      <c r="U161" s="281"/>
      <c r="V161" s="281"/>
    </row>
    <row r="162" spans="1:22">
      <c r="A162" s="281"/>
      <c r="B162" s="281"/>
      <c r="C162" s="281"/>
      <c r="D162" s="281"/>
      <c r="E162" s="281"/>
      <c r="F162" s="281"/>
      <c r="G162" s="281"/>
      <c r="H162" s="281"/>
      <c r="I162" s="281"/>
      <c r="J162" s="281"/>
      <c r="K162" s="281"/>
      <c r="L162" s="281"/>
      <c r="M162" s="281"/>
      <c r="N162" s="281"/>
      <c r="O162" s="281"/>
      <c r="P162" s="281"/>
      <c r="Q162" s="281"/>
      <c r="R162" s="281"/>
      <c r="S162" s="281"/>
      <c r="T162" s="281"/>
      <c r="U162" s="281"/>
      <c r="V162" s="281"/>
    </row>
    <row r="163" spans="1:22">
      <c r="A163" s="281"/>
      <c r="B163" s="281"/>
      <c r="C163" s="281"/>
      <c r="D163" s="281"/>
      <c r="E163" s="281"/>
      <c r="F163" s="281"/>
      <c r="G163" s="281"/>
      <c r="H163" s="281"/>
      <c r="I163" s="281"/>
      <c r="J163" s="281"/>
      <c r="K163" s="281"/>
      <c r="L163" s="281"/>
      <c r="M163" s="281"/>
      <c r="N163" s="281"/>
      <c r="O163" s="281"/>
      <c r="P163" s="281"/>
      <c r="Q163" s="281"/>
      <c r="R163" s="281"/>
      <c r="S163" s="281"/>
      <c r="T163" s="281"/>
      <c r="U163" s="281"/>
      <c r="V163" s="281"/>
    </row>
    <row r="164" spans="1:22">
      <c r="A164" s="281"/>
      <c r="B164" s="281"/>
      <c r="C164" s="281"/>
      <c r="D164" s="281"/>
      <c r="E164" s="281"/>
      <c r="F164" s="281"/>
      <c r="G164" s="281"/>
      <c r="H164" s="281"/>
      <c r="I164" s="281"/>
      <c r="J164" s="281"/>
      <c r="K164" s="281"/>
      <c r="L164" s="281"/>
      <c r="M164" s="281"/>
      <c r="N164" s="281"/>
      <c r="O164" s="281"/>
      <c r="P164" s="281"/>
      <c r="Q164" s="281"/>
      <c r="R164" s="281"/>
      <c r="S164" s="281"/>
      <c r="T164" s="281"/>
      <c r="U164" s="281"/>
      <c r="V164" s="281"/>
    </row>
    <row r="165" spans="1:22">
      <c r="A165" s="281"/>
      <c r="B165" s="281"/>
      <c r="C165" s="281"/>
      <c r="D165" s="281"/>
      <c r="E165" s="281"/>
      <c r="F165" s="281"/>
      <c r="G165" s="281"/>
      <c r="H165" s="281"/>
      <c r="I165" s="281"/>
      <c r="J165" s="281"/>
      <c r="K165" s="281"/>
      <c r="L165" s="281"/>
      <c r="M165" s="281"/>
      <c r="N165" s="281"/>
      <c r="O165" s="281"/>
      <c r="P165" s="281"/>
      <c r="Q165" s="281"/>
      <c r="R165" s="281"/>
      <c r="S165" s="281"/>
      <c r="T165" s="281"/>
      <c r="U165" s="281"/>
      <c r="V165" s="281"/>
    </row>
    <row r="166" spans="1:22">
      <c r="A166" s="116"/>
      <c r="B166" s="116"/>
      <c r="C166" s="116"/>
      <c r="D166" s="116"/>
      <c r="E166" s="116"/>
      <c r="F166" s="116"/>
      <c r="G166" s="116"/>
      <c r="H166" s="281"/>
      <c r="I166" s="281"/>
      <c r="J166" s="281"/>
      <c r="K166" s="281"/>
      <c r="L166" s="281"/>
      <c r="M166" s="281"/>
      <c r="N166" s="281"/>
      <c r="O166" s="281"/>
      <c r="P166" s="281"/>
      <c r="Q166" s="281"/>
      <c r="R166" s="281"/>
      <c r="S166" s="281"/>
      <c r="T166" s="281"/>
      <c r="U166" s="281"/>
      <c r="V166" s="281"/>
    </row>
    <row r="167" spans="1:22">
      <c r="A167" s="116"/>
      <c r="B167" s="116"/>
      <c r="C167" s="116"/>
      <c r="D167" s="116"/>
      <c r="E167" s="116"/>
      <c r="F167" s="116"/>
      <c r="G167" s="116"/>
      <c r="H167" s="281"/>
      <c r="I167" s="281"/>
      <c r="J167" s="281"/>
      <c r="K167" s="281"/>
      <c r="L167" s="281"/>
      <c r="M167" s="281"/>
      <c r="N167" s="281"/>
      <c r="O167" s="281"/>
      <c r="P167" s="281"/>
      <c r="Q167" s="281"/>
      <c r="R167" s="281"/>
      <c r="S167" s="281"/>
      <c r="T167" s="281"/>
      <c r="U167" s="281"/>
      <c r="V167" s="281"/>
    </row>
    <row r="168" spans="1:22">
      <c r="A168" s="116"/>
      <c r="B168" s="116"/>
      <c r="C168" s="116"/>
      <c r="D168" s="116"/>
      <c r="E168" s="116"/>
      <c r="F168" s="116"/>
      <c r="G168" s="116"/>
      <c r="H168" s="281"/>
      <c r="I168" s="281"/>
      <c r="J168" s="281"/>
      <c r="K168" s="281"/>
      <c r="L168" s="281"/>
      <c r="M168" s="281"/>
      <c r="N168" s="281"/>
      <c r="O168" s="281"/>
      <c r="P168" s="281"/>
      <c r="Q168" s="281"/>
      <c r="R168" s="281"/>
      <c r="S168" s="281"/>
      <c r="T168" s="281"/>
      <c r="U168" s="281"/>
      <c r="V168" s="281"/>
    </row>
    <row r="169" spans="1:22">
      <c r="A169" s="116"/>
      <c r="B169" s="116"/>
      <c r="C169" s="116"/>
      <c r="D169" s="116"/>
      <c r="E169" s="116"/>
      <c r="F169" s="116"/>
      <c r="G169" s="116"/>
      <c r="H169" s="281"/>
      <c r="I169" s="281"/>
      <c r="J169" s="281"/>
      <c r="K169" s="281"/>
      <c r="L169" s="281"/>
      <c r="M169" s="281"/>
      <c r="N169" s="281"/>
      <c r="O169" s="281"/>
      <c r="P169" s="281"/>
      <c r="Q169" s="281"/>
      <c r="R169" s="281"/>
      <c r="S169" s="281"/>
      <c r="T169" s="281"/>
      <c r="U169" s="281"/>
      <c r="V169" s="281"/>
    </row>
    <row r="170" spans="1:22">
      <c r="A170" s="116"/>
      <c r="B170" s="116"/>
      <c r="C170" s="116"/>
      <c r="D170" s="116"/>
      <c r="E170" s="116"/>
      <c r="F170" s="116"/>
      <c r="G170" s="116"/>
      <c r="H170" s="281"/>
      <c r="I170" s="281"/>
      <c r="J170" s="281"/>
      <c r="K170" s="281"/>
      <c r="L170" s="281"/>
      <c r="M170" s="281"/>
      <c r="N170" s="281"/>
      <c r="O170" s="281"/>
      <c r="P170" s="281"/>
      <c r="Q170" s="281"/>
      <c r="R170" s="281"/>
      <c r="S170" s="281"/>
      <c r="T170" s="281"/>
      <c r="U170" s="281"/>
      <c r="V170" s="281"/>
    </row>
    <row r="171" spans="1:22">
      <c r="A171" s="116"/>
      <c r="B171" s="116"/>
      <c r="C171" s="116"/>
      <c r="D171" s="116"/>
      <c r="E171" s="116"/>
      <c r="F171" s="116"/>
      <c r="G171" s="116"/>
      <c r="H171" s="281"/>
      <c r="I171" s="281"/>
      <c r="J171" s="281"/>
      <c r="K171" s="281"/>
      <c r="L171" s="281"/>
      <c r="M171" s="281"/>
      <c r="N171" s="281"/>
      <c r="O171" s="281"/>
      <c r="P171" s="281"/>
      <c r="Q171" s="281"/>
      <c r="R171" s="281"/>
      <c r="S171" s="281"/>
      <c r="T171" s="281"/>
      <c r="U171" s="281"/>
      <c r="V171" s="281"/>
    </row>
    <row r="172" spans="1:22">
      <c r="A172" s="116"/>
      <c r="B172" s="116"/>
      <c r="C172" s="116"/>
      <c r="D172" s="116"/>
      <c r="E172" s="116"/>
      <c r="F172" s="116"/>
      <c r="G172" s="116"/>
      <c r="H172" s="281"/>
      <c r="I172" s="281"/>
      <c r="J172" s="281"/>
      <c r="K172" s="281"/>
      <c r="L172" s="281"/>
      <c r="M172" s="281"/>
      <c r="N172" s="281"/>
      <c r="O172" s="281"/>
      <c r="P172" s="281"/>
      <c r="Q172" s="281"/>
      <c r="R172" s="281"/>
      <c r="S172" s="281"/>
      <c r="T172" s="281"/>
      <c r="U172" s="281"/>
      <c r="V172" s="281"/>
    </row>
    <row r="173" spans="1:22">
      <c r="A173" s="116"/>
      <c r="B173" s="116"/>
      <c r="C173" s="116"/>
      <c r="D173" s="116"/>
      <c r="E173" s="116"/>
      <c r="F173" s="116"/>
      <c r="G173" s="116"/>
      <c r="H173" s="281"/>
      <c r="I173" s="281"/>
      <c r="J173" s="281"/>
      <c r="K173" s="281"/>
      <c r="L173" s="281"/>
      <c r="M173" s="281"/>
      <c r="N173" s="281"/>
      <c r="O173" s="281"/>
      <c r="P173" s="281"/>
      <c r="Q173" s="281"/>
      <c r="R173" s="281"/>
      <c r="S173" s="281"/>
      <c r="T173" s="281"/>
      <c r="U173" s="281"/>
      <c r="V173" s="281"/>
    </row>
    <row r="174" spans="1:22">
      <c r="A174" s="116"/>
      <c r="B174" s="116"/>
      <c r="C174" s="116"/>
      <c r="D174" s="116"/>
      <c r="E174" s="116"/>
      <c r="F174" s="116"/>
      <c r="G174" s="116"/>
      <c r="H174" s="281"/>
      <c r="I174" s="281"/>
      <c r="J174" s="281"/>
      <c r="K174" s="281"/>
      <c r="L174" s="281"/>
      <c r="M174" s="281"/>
      <c r="N174" s="281"/>
      <c r="O174" s="281"/>
      <c r="P174" s="281"/>
      <c r="Q174" s="281"/>
      <c r="R174" s="281"/>
      <c r="S174" s="281"/>
      <c r="T174" s="281"/>
      <c r="U174" s="281"/>
      <c r="V174" s="281"/>
    </row>
    <row r="175" spans="1:22">
      <c r="A175" s="116"/>
      <c r="B175" s="116"/>
      <c r="C175" s="116"/>
      <c r="D175" s="116"/>
      <c r="E175" s="116"/>
      <c r="F175" s="116"/>
      <c r="G175" s="116"/>
      <c r="H175" s="281"/>
      <c r="I175" s="281"/>
      <c r="J175" s="281"/>
      <c r="K175" s="281"/>
      <c r="L175" s="281"/>
      <c r="M175" s="281"/>
      <c r="N175" s="281"/>
      <c r="O175" s="281"/>
      <c r="P175" s="281"/>
      <c r="Q175" s="281"/>
      <c r="R175" s="281"/>
      <c r="S175" s="281"/>
      <c r="T175" s="281"/>
      <c r="U175" s="281"/>
      <c r="V175" s="281"/>
    </row>
    <row r="176" spans="1:22">
      <c r="A176" s="116"/>
      <c r="B176" s="116"/>
      <c r="C176" s="116"/>
      <c r="D176" s="116"/>
      <c r="E176" s="116"/>
      <c r="F176" s="116"/>
      <c r="G176" s="116"/>
      <c r="H176" s="281"/>
      <c r="I176" s="281"/>
      <c r="J176" s="281"/>
      <c r="K176" s="281"/>
      <c r="L176" s="281"/>
      <c r="M176" s="281"/>
      <c r="N176" s="281"/>
      <c r="O176" s="281"/>
      <c r="P176" s="281"/>
      <c r="Q176" s="281"/>
      <c r="R176" s="281"/>
      <c r="S176" s="281"/>
      <c r="T176" s="281"/>
      <c r="U176" s="281"/>
      <c r="V176" s="281"/>
    </row>
    <row r="177" spans="1:22">
      <c r="A177" s="116"/>
      <c r="B177" s="116"/>
      <c r="C177" s="116"/>
      <c r="D177" s="116"/>
      <c r="E177" s="116"/>
      <c r="F177" s="116"/>
      <c r="G177" s="116"/>
      <c r="H177" s="281"/>
      <c r="I177" s="281"/>
      <c r="J177" s="281"/>
      <c r="K177" s="281"/>
      <c r="L177" s="281"/>
      <c r="M177" s="281"/>
      <c r="N177" s="281"/>
      <c r="O177" s="281"/>
      <c r="P177" s="281"/>
      <c r="Q177" s="281"/>
      <c r="R177" s="281"/>
      <c r="S177" s="281"/>
      <c r="T177" s="281"/>
      <c r="U177" s="281"/>
      <c r="V177" s="281"/>
    </row>
    <row r="178" spans="1:22">
      <c r="A178" s="116"/>
      <c r="B178" s="116"/>
      <c r="C178" s="116"/>
      <c r="D178" s="116"/>
      <c r="E178" s="116"/>
      <c r="F178" s="116"/>
      <c r="G178" s="116"/>
      <c r="H178" s="281"/>
      <c r="I178" s="281"/>
      <c r="J178" s="281"/>
      <c r="K178" s="281"/>
      <c r="L178" s="281"/>
      <c r="M178" s="281"/>
      <c r="N178" s="281"/>
      <c r="O178" s="281"/>
      <c r="P178" s="281"/>
      <c r="Q178" s="281"/>
      <c r="R178" s="281"/>
      <c r="S178" s="281"/>
      <c r="T178" s="281"/>
      <c r="U178" s="281"/>
      <c r="V178" s="281"/>
    </row>
    <row r="179" spans="1:22">
      <c r="A179" s="116"/>
      <c r="B179" s="116"/>
      <c r="C179" s="116"/>
      <c r="D179" s="116"/>
      <c r="E179" s="116"/>
      <c r="F179" s="116"/>
      <c r="G179" s="116"/>
      <c r="H179" s="281"/>
      <c r="I179" s="281"/>
      <c r="J179" s="281"/>
      <c r="K179" s="281"/>
      <c r="L179" s="281"/>
      <c r="M179" s="281"/>
      <c r="N179" s="281"/>
      <c r="O179" s="281"/>
      <c r="P179" s="281"/>
      <c r="Q179" s="281"/>
      <c r="R179" s="281"/>
      <c r="S179" s="281"/>
      <c r="T179" s="281"/>
      <c r="U179" s="281"/>
      <c r="V179" s="281"/>
    </row>
    <row r="180" spans="1:22">
      <c r="A180" s="116"/>
      <c r="B180" s="116"/>
      <c r="C180" s="116"/>
      <c r="D180" s="116"/>
      <c r="E180" s="116"/>
      <c r="F180" s="116"/>
      <c r="G180" s="116"/>
      <c r="H180" s="281"/>
      <c r="I180" s="281"/>
      <c r="J180" s="281"/>
      <c r="K180" s="281"/>
      <c r="L180" s="281"/>
      <c r="M180" s="281"/>
      <c r="N180" s="281"/>
      <c r="O180" s="281"/>
      <c r="P180" s="281"/>
      <c r="Q180" s="281"/>
      <c r="R180" s="281"/>
      <c r="S180" s="281"/>
      <c r="T180" s="281"/>
      <c r="U180" s="281"/>
      <c r="V180" s="281"/>
    </row>
    <row r="181" spans="1:22">
      <c r="A181" s="116"/>
      <c r="B181" s="116"/>
      <c r="C181" s="116"/>
      <c r="D181" s="116"/>
      <c r="E181" s="116"/>
      <c r="F181" s="116"/>
      <c r="G181" s="116"/>
      <c r="H181" s="281"/>
      <c r="I181" s="281"/>
      <c r="J181" s="281"/>
      <c r="K181" s="281"/>
      <c r="L181" s="281"/>
      <c r="M181" s="281"/>
      <c r="N181" s="281"/>
      <c r="O181" s="281"/>
      <c r="P181" s="281"/>
      <c r="Q181" s="281"/>
      <c r="R181" s="281"/>
      <c r="S181" s="281"/>
      <c r="T181" s="281"/>
      <c r="U181" s="281"/>
      <c r="V181" s="281"/>
    </row>
    <row r="182" spans="1:22">
      <c r="A182" s="116"/>
      <c r="B182" s="116"/>
      <c r="C182" s="116"/>
      <c r="D182" s="116"/>
      <c r="E182" s="116"/>
      <c r="F182" s="116"/>
      <c r="G182" s="116"/>
      <c r="H182" s="281"/>
      <c r="I182" s="281"/>
      <c r="J182" s="281"/>
      <c r="K182" s="281"/>
      <c r="L182" s="281"/>
      <c r="M182" s="281"/>
      <c r="N182" s="281"/>
      <c r="O182" s="281"/>
      <c r="P182" s="281"/>
      <c r="Q182" s="281"/>
      <c r="R182" s="281"/>
      <c r="S182" s="281"/>
      <c r="T182" s="281"/>
      <c r="U182" s="281"/>
      <c r="V182" s="281"/>
    </row>
    <row r="183" spans="1:22">
      <c r="A183" s="116"/>
      <c r="B183" s="116"/>
      <c r="C183" s="116"/>
      <c r="D183" s="116"/>
      <c r="E183" s="116"/>
      <c r="F183" s="116"/>
      <c r="G183" s="116"/>
      <c r="H183" s="281"/>
      <c r="I183" s="281"/>
      <c r="J183" s="281"/>
      <c r="K183" s="281"/>
      <c r="L183" s="281"/>
      <c r="M183" s="281"/>
      <c r="N183" s="281"/>
      <c r="O183" s="281"/>
      <c r="P183" s="281"/>
      <c r="Q183" s="281"/>
      <c r="R183" s="281"/>
      <c r="S183" s="281"/>
      <c r="T183" s="281"/>
      <c r="U183" s="281"/>
      <c r="V183" s="281"/>
    </row>
    <row r="184" spans="1:22">
      <c r="A184" s="116"/>
      <c r="B184" s="116"/>
      <c r="C184" s="116"/>
      <c r="D184" s="116"/>
      <c r="E184" s="116"/>
      <c r="F184" s="116"/>
      <c r="G184" s="116"/>
      <c r="H184" s="281"/>
      <c r="I184" s="281"/>
      <c r="J184" s="281"/>
      <c r="K184" s="281"/>
      <c r="L184" s="281"/>
      <c r="M184" s="281"/>
      <c r="N184" s="281"/>
      <c r="O184" s="281"/>
      <c r="P184" s="281"/>
      <c r="Q184" s="281"/>
      <c r="R184" s="281"/>
      <c r="S184" s="281"/>
      <c r="T184" s="281"/>
      <c r="U184" s="281"/>
      <c r="V184" s="281"/>
    </row>
    <row r="185" spans="1:22">
      <c r="A185" s="116"/>
      <c r="B185" s="116"/>
      <c r="C185" s="116"/>
      <c r="D185" s="116"/>
      <c r="E185" s="116"/>
      <c r="F185" s="116"/>
      <c r="G185" s="116"/>
      <c r="H185" s="281"/>
      <c r="I185" s="281"/>
      <c r="J185" s="281"/>
      <c r="K185" s="281"/>
      <c r="L185" s="281"/>
      <c r="M185" s="281"/>
      <c r="N185" s="281"/>
      <c r="O185" s="281"/>
      <c r="P185" s="281"/>
      <c r="Q185" s="281"/>
      <c r="R185" s="281"/>
      <c r="S185" s="281"/>
      <c r="T185" s="281"/>
      <c r="U185" s="281"/>
      <c r="V185" s="281"/>
    </row>
    <row r="186" spans="1:22">
      <c r="A186" s="116"/>
      <c r="B186" s="116"/>
      <c r="C186" s="116"/>
      <c r="D186" s="116"/>
      <c r="E186" s="116"/>
      <c r="F186" s="116"/>
      <c r="G186" s="116"/>
      <c r="H186" s="281"/>
      <c r="I186" s="281"/>
      <c r="J186" s="281"/>
      <c r="K186" s="281"/>
      <c r="L186" s="281"/>
      <c r="M186" s="281"/>
      <c r="N186" s="281"/>
      <c r="O186" s="281"/>
      <c r="P186" s="281"/>
      <c r="Q186" s="281"/>
      <c r="R186" s="281"/>
      <c r="S186" s="281"/>
      <c r="T186" s="281"/>
      <c r="U186" s="281"/>
      <c r="V186" s="281"/>
    </row>
    <row r="187" spans="1:22">
      <c r="A187" s="116"/>
      <c r="B187" s="116"/>
      <c r="C187" s="116"/>
      <c r="D187" s="116"/>
      <c r="E187" s="116"/>
      <c r="F187" s="116"/>
      <c r="G187" s="116"/>
      <c r="H187" s="281"/>
      <c r="I187" s="281"/>
      <c r="J187" s="281"/>
      <c r="K187" s="281"/>
      <c r="L187" s="281"/>
      <c r="M187" s="281"/>
      <c r="N187" s="281"/>
      <c r="O187" s="281"/>
      <c r="P187" s="281"/>
      <c r="Q187" s="281"/>
      <c r="R187" s="281"/>
      <c r="S187" s="281"/>
      <c r="T187" s="281"/>
      <c r="U187" s="281"/>
      <c r="V187" s="281"/>
    </row>
    <row r="188" spans="1:22">
      <c r="A188" s="116"/>
      <c r="B188" s="116"/>
      <c r="C188" s="116"/>
      <c r="D188" s="116"/>
      <c r="E188" s="116"/>
      <c r="F188" s="116"/>
      <c r="G188" s="116"/>
      <c r="H188" s="281"/>
      <c r="I188" s="281"/>
      <c r="J188" s="281"/>
      <c r="K188" s="281"/>
      <c r="L188" s="281"/>
      <c r="M188" s="281"/>
      <c r="N188" s="281"/>
      <c r="O188" s="281"/>
      <c r="P188" s="281"/>
      <c r="Q188" s="281"/>
      <c r="R188" s="281"/>
      <c r="S188" s="281"/>
      <c r="T188" s="281"/>
      <c r="U188" s="281"/>
      <c r="V188" s="281"/>
    </row>
    <row r="189" spans="1:22">
      <c r="A189" s="128"/>
      <c r="B189" s="128"/>
      <c r="C189" s="128"/>
      <c r="D189" s="128"/>
      <c r="E189" s="128"/>
      <c r="F189" s="128"/>
      <c r="G189" s="128"/>
      <c r="H189" s="281"/>
      <c r="I189" s="281"/>
      <c r="J189" s="281"/>
      <c r="K189" s="281"/>
      <c r="L189" s="281"/>
      <c r="M189" s="281"/>
      <c r="N189" s="281"/>
      <c r="O189" s="281"/>
      <c r="P189" s="281"/>
      <c r="Q189" s="281"/>
      <c r="R189" s="281"/>
      <c r="S189" s="281"/>
      <c r="T189" s="281"/>
      <c r="U189" s="281"/>
      <c r="V189" s="281"/>
    </row>
    <row r="190" spans="1:22">
      <c r="A190" s="128"/>
      <c r="B190" s="128"/>
      <c r="C190" s="128"/>
      <c r="D190" s="128"/>
      <c r="E190" s="128"/>
      <c r="F190" s="128"/>
      <c r="G190" s="128"/>
      <c r="H190" s="281"/>
      <c r="I190" s="281"/>
      <c r="J190" s="281"/>
      <c r="K190" s="281"/>
      <c r="L190" s="281"/>
      <c r="M190" s="281"/>
      <c r="N190" s="281"/>
      <c r="O190" s="281"/>
      <c r="P190" s="281"/>
      <c r="Q190" s="281"/>
      <c r="R190" s="281"/>
      <c r="S190" s="281"/>
      <c r="T190" s="281"/>
      <c r="U190" s="281"/>
      <c r="V190" s="281"/>
    </row>
    <row r="191" spans="1:22">
      <c r="A191" s="128"/>
      <c r="B191" s="128"/>
      <c r="C191" s="128"/>
      <c r="D191" s="128"/>
      <c r="E191" s="128"/>
      <c r="F191" s="128"/>
      <c r="G191" s="128"/>
      <c r="H191" s="281"/>
      <c r="I191" s="281"/>
      <c r="J191" s="281"/>
      <c r="K191" s="281"/>
      <c r="L191" s="281"/>
      <c r="M191" s="281"/>
      <c r="N191" s="281"/>
      <c r="O191" s="281"/>
      <c r="P191" s="281"/>
      <c r="Q191" s="281"/>
      <c r="R191" s="281"/>
      <c r="S191" s="281"/>
      <c r="T191" s="281"/>
      <c r="U191" s="281"/>
      <c r="V191" s="281"/>
    </row>
    <row r="192" spans="1:22">
      <c r="A192" s="128"/>
      <c r="B192" s="128"/>
      <c r="C192" s="128"/>
      <c r="D192" s="128"/>
      <c r="E192" s="128"/>
      <c r="F192" s="128"/>
      <c r="G192" s="128"/>
      <c r="H192" s="281"/>
      <c r="I192" s="281"/>
      <c r="J192" s="281"/>
      <c r="K192" s="281"/>
      <c r="L192" s="281"/>
      <c r="M192" s="281"/>
      <c r="N192" s="281"/>
      <c r="O192" s="281"/>
      <c r="P192" s="281"/>
      <c r="Q192" s="281"/>
      <c r="R192" s="281"/>
      <c r="S192" s="281"/>
      <c r="T192" s="281"/>
      <c r="U192" s="281"/>
      <c r="V192" s="281"/>
    </row>
    <row r="193" spans="1:22">
      <c r="A193" s="128"/>
      <c r="B193" s="128"/>
      <c r="C193" s="128"/>
      <c r="D193" s="128"/>
      <c r="E193" s="128"/>
      <c r="F193" s="128"/>
      <c r="G193" s="128"/>
      <c r="H193" s="281"/>
      <c r="I193" s="281"/>
      <c r="J193" s="281"/>
      <c r="K193" s="281"/>
      <c r="L193" s="281"/>
      <c r="M193" s="281"/>
      <c r="N193" s="281"/>
      <c r="O193" s="281"/>
      <c r="P193" s="281"/>
      <c r="Q193" s="281"/>
      <c r="R193" s="281"/>
      <c r="S193" s="281"/>
      <c r="T193" s="281"/>
      <c r="U193" s="281"/>
      <c r="V193" s="281"/>
    </row>
    <row r="194" spans="1:22">
      <c r="A194" s="128"/>
      <c r="B194" s="128"/>
      <c r="C194" s="128"/>
      <c r="D194" s="128"/>
      <c r="E194" s="128"/>
      <c r="F194" s="128"/>
      <c r="G194" s="128"/>
      <c r="H194" s="281"/>
      <c r="I194" s="281"/>
      <c r="J194" s="281"/>
      <c r="K194" s="281"/>
      <c r="L194" s="281"/>
      <c r="M194" s="281"/>
      <c r="N194" s="281"/>
      <c r="O194" s="281"/>
      <c r="P194" s="281"/>
      <c r="Q194" s="281"/>
      <c r="R194" s="281"/>
      <c r="S194" s="281"/>
      <c r="T194" s="281"/>
      <c r="U194" s="281"/>
      <c r="V194" s="281"/>
    </row>
    <row r="195" spans="1:22">
      <c r="A195" s="128"/>
      <c r="B195" s="128"/>
      <c r="C195" s="128"/>
      <c r="D195" s="128"/>
      <c r="E195" s="128"/>
      <c r="F195" s="128"/>
      <c r="G195" s="128"/>
      <c r="H195" s="281"/>
      <c r="I195" s="281"/>
      <c r="J195" s="281"/>
      <c r="K195" s="281"/>
      <c r="L195" s="281"/>
      <c r="M195" s="281"/>
      <c r="N195" s="281"/>
      <c r="O195" s="281"/>
      <c r="P195" s="281"/>
      <c r="Q195" s="281"/>
      <c r="R195" s="281"/>
      <c r="S195" s="281"/>
      <c r="T195" s="281"/>
      <c r="U195" s="281"/>
      <c r="V195" s="281"/>
    </row>
    <row r="196" spans="1:22">
      <c r="A196" s="128"/>
      <c r="B196" s="128"/>
      <c r="C196" s="128"/>
      <c r="D196" s="128"/>
      <c r="E196" s="128"/>
      <c r="F196" s="128"/>
      <c r="G196" s="128"/>
      <c r="H196" s="281"/>
      <c r="I196" s="281"/>
      <c r="J196" s="281"/>
      <c r="K196" s="281"/>
      <c r="L196" s="281"/>
      <c r="M196" s="281"/>
      <c r="N196" s="281"/>
      <c r="O196" s="281"/>
      <c r="P196" s="281"/>
      <c r="Q196" s="281"/>
      <c r="R196" s="281"/>
      <c r="S196" s="281"/>
      <c r="T196" s="281"/>
      <c r="U196" s="281"/>
      <c r="V196" s="281"/>
    </row>
    <row r="197" spans="1:22">
      <c r="A197" s="128"/>
      <c r="B197" s="128"/>
      <c r="C197" s="128"/>
      <c r="D197" s="128"/>
      <c r="E197" s="128"/>
      <c r="F197" s="128"/>
      <c r="G197" s="128"/>
      <c r="H197" s="281"/>
      <c r="I197" s="281"/>
      <c r="J197" s="281"/>
      <c r="K197" s="281"/>
      <c r="L197" s="281"/>
      <c r="M197" s="281"/>
      <c r="N197" s="281"/>
      <c r="O197" s="281"/>
      <c r="P197" s="281"/>
      <c r="Q197" s="281"/>
      <c r="R197" s="281"/>
      <c r="S197" s="281"/>
      <c r="T197" s="281"/>
      <c r="U197" s="281"/>
      <c r="V197" s="281"/>
    </row>
    <row r="198" spans="1:22">
      <c r="A198" s="128"/>
      <c r="B198" s="128"/>
      <c r="C198" s="128"/>
      <c r="D198" s="128"/>
      <c r="E198" s="128"/>
      <c r="F198" s="128"/>
      <c r="G198" s="128"/>
      <c r="H198" s="281"/>
      <c r="I198" s="281"/>
      <c r="J198" s="281"/>
      <c r="K198" s="281"/>
      <c r="L198" s="281"/>
      <c r="M198" s="281"/>
      <c r="N198" s="281"/>
      <c r="O198" s="281"/>
      <c r="P198" s="281"/>
      <c r="Q198" s="281"/>
      <c r="R198" s="281"/>
      <c r="S198" s="281"/>
      <c r="T198" s="281"/>
      <c r="U198" s="281"/>
      <c r="V198" s="281"/>
    </row>
    <row r="199" spans="1:22">
      <c r="A199" s="128"/>
      <c r="B199" s="128"/>
      <c r="C199" s="128"/>
      <c r="D199" s="128"/>
      <c r="E199" s="128"/>
      <c r="F199" s="128"/>
      <c r="G199" s="128"/>
      <c r="H199" s="281"/>
      <c r="I199" s="281"/>
      <c r="J199" s="281"/>
      <c r="K199" s="281"/>
      <c r="L199" s="281"/>
      <c r="M199" s="281"/>
      <c r="N199" s="281"/>
      <c r="O199" s="281"/>
      <c r="P199" s="281"/>
      <c r="Q199" s="281"/>
      <c r="R199" s="281"/>
      <c r="S199" s="281"/>
      <c r="T199" s="281"/>
      <c r="U199" s="281"/>
      <c r="V199" s="281"/>
    </row>
    <row r="200" spans="1:22">
      <c r="A200" s="128"/>
      <c r="B200" s="128"/>
      <c r="C200" s="128"/>
      <c r="D200" s="128"/>
      <c r="E200" s="128"/>
      <c r="F200" s="128"/>
      <c r="G200" s="128"/>
      <c r="H200" s="281"/>
      <c r="I200" s="281"/>
      <c r="J200" s="281"/>
      <c r="K200" s="281"/>
      <c r="L200" s="281"/>
      <c r="M200" s="281"/>
      <c r="N200" s="281"/>
      <c r="O200" s="281"/>
      <c r="P200" s="281"/>
      <c r="Q200" s="281"/>
      <c r="R200" s="281"/>
      <c r="S200" s="281"/>
      <c r="T200" s="281"/>
      <c r="U200" s="281"/>
      <c r="V200" s="281"/>
    </row>
    <row r="201" spans="1:22">
      <c r="A201" s="128"/>
      <c r="B201" s="128"/>
      <c r="C201" s="128"/>
      <c r="D201" s="128"/>
      <c r="E201" s="128"/>
      <c r="F201" s="128"/>
      <c r="G201" s="128"/>
      <c r="H201" s="281"/>
      <c r="I201" s="281"/>
      <c r="J201" s="281"/>
      <c r="K201" s="281"/>
      <c r="L201" s="281"/>
      <c r="M201" s="281"/>
      <c r="N201" s="281"/>
      <c r="O201" s="281"/>
      <c r="P201" s="281"/>
      <c r="Q201" s="281"/>
      <c r="R201" s="281"/>
      <c r="S201" s="281"/>
      <c r="T201" s="281"/>
      <c r="U201" s="281"/>
      <c r="V201" s="281"/>
    </row>
    <row r="202" spans="1:22">
      <c r="A202" s="128"/>
      <c r="B202" s="128"/>
      <c r="C202" s="128"/>
      <c r="D202" s="128"/>
      <c r="E202" s="128"/>
      <c r="F202" s="128"/>
      <c r="G202" s="128"/>
      <c r="H202" s="281"/>
      <c r="I202" s="281"/>
      <c r="J202" s="281"/>
      <c r="K202" s="281"/>
      <c r="L202" s="281"/>
      <c r="M202" s="281"/>
      <c r="N202" s="281"/>
      <c r="O202" s="281"/>
      <c r="P202" s="281"/>
      <c r="Q202" s="281"/>
      <c r="R202" s="281"/>
      <c r="S202" s="281"/>
      <c r="T202" s="281"/>
      <c r="U202" s="281"/>
      <c r="V202" s="281"/>
    </row>
    <row r="203" spans="1:22">
      <c r="A203" s="128"/>
      <c r="B203" s="128"/>
      <c r="C203" s="128"/>
      <c r="D203" s="128"/>
      <c r="E203" s="128"/>
      <c r="F203" s="128"/>
      <c r="G203" s="128"/>
      <c r="H203" s="281"/>
      <c r="I203" s="281"/>
      <c r="J203" s="281"/>
      <c r="K203" s="281"/>
      <c r="L203" s="281"/>
      <c r="M203" s="281"/>
      <c r="N203" s="281"/>
      <c r="O203" s="281"/>
      <c r="P203" s="281"/>
      <c r="Q203" s="281"/>
      <c r="R203" s="281"/>
      <c r="S203" s="281"/>
      <c r="T203" s="281"/>
      <c r="U203" s="281"/>
      <c r="V203" s="281"/>
    </row>
    <row r="204" spans="1:22">
      <c r="A204" s="128"/>
      <c r="B204" s="128"/>
      <c r="C204" s="128"/>
      <c r="D204" s="128"/>
      <c r="E204" s="128"/>
      <c r="F204" s="128"/>
      <c r="G204" s="128"/>
      <c r="H204" s="281"/>
      <c r="I204" s="281"/>
      <c r="J204" s="281"/>
      <c r="K204" s="281"/>
      <c r="L204" s="281"/>
      <c r="M204" s="281"/>
      <c r="N204" s="281"/>
      <c r="O204" s="281"/>
      <c r="P204" s="281"/>
      <c r="Q204" s="281"/>
      <c r="R204" s="281"/>
      <c r="S204" s="281"/>
      <c r="T204" s="281"/>
      <c r="U204" s="281"/>
      <c r="V204" s="281"/>
    </row>
    <row r="205" spans="1:22">
      <c r="A205" s="128"/>
      <c r="B205" s="128"/>
      <c r="C205" s="128"/>
      <c r="D205" s="128"/>
      <c r="E205" s="128"/>
      <c r="F205" s="128"/>
      <c r="G205" s="128"/>
      <c r="H205" s="281"/>
      <c r="I205" s="281"/>
      <c r="J205" s="281"/>
      <c r="K205" s="281"/>
      <c r="L205" s="281"/>
      <c r="M205" s="281"/>
      <c r="N205" s="281"/>
      <c r="O205" s="281"/>
      <c r="P205" s="281"/>
      <c r="Q205" s="281"/>
      <c r="R205" s="281"/>
      <c r="S205" s="281"/>
      <c r="T205" s="281"/>
      <c r="U205" s="281"/>
      <c r="V205" s="281"/>
    </row>
    <row r="206" spans="1:22">
      <c r="A206" s="128"/>
      <c r="B206" s="128"/>
      <c r="C206" s="128"/>
      <c r="D206" s="128"/>
      <c r="E206" s="128"/>
      <c r="F206" s="128"/>
      <c r="G206" s="128"/>
      <c r="H206" s="281"/>
      <c r="I206" s="281"/>
      <c r="J206" s="281"/>
      <c r="K206" s="281"/>
      <c r="L206" s="281"/>
      <c r="M206" s="281"/>
      <c r="N206" s="281"/>
      <c r="O206" s="281"/>
      <c r="P206" s="281"/>
      <c r="Q206" s="281"/>
      <c r="R206" s="281"/>
      <c r="S206" s="281"/>
      <c r="T206" s="281"/>
      <c r="U206" s="281"/>
      <c r="V206" s="281"/>
    </row>
    <row r="207" spans="1:22">
      <c r="A207" s="128"/>
      <c r="B207" s="128"/>
      <c r="C207" s="128"/>
      <c r="D207" s="128"/>
      <c r="E207" s="128"/>
      <c r="F207" s="128"/>
      <c r="G207" s="128"/>
      <c r="H207" s="281"/>
      <c r="I207" s="281"/>
      <c r="J207" s="281"/>
      <c r="K207" s="281"/>
      <c r="L207" s="281"/>
      <c r="M207" s="281"/>
      <c r="N207" s="281"/>
      <c r="O207" s="281"/>
      <c r="P207" s="281"/>
      <c r="Q207" s="281"/>
      <c r="R207" s="281"/>
      <c r="S207" s="281"/>
      <c r="T207" s="281"/>
      <c r="U207" s="281"/>
      <c r="V207" s="281"/>
    </row>
    <row r="208" spans="1:22">
      <c r="A208" s="128"/>
      <c r="B208" s="128"/>
      <c r="C208" s="128"/>
      <c r="D208" s="128"/>
      <c r="E208" s="128"/>
      <c r="F208" s="128"/>
      <c r="G208" s="128"/>
      <c r="H208" s="281"/>
      <c r="I208" s="281"/>
      <c r="J208" s="281"/>
      <c r="K208" s="281"/>
      <c r="L208" s="281"/>
      <c r="M208" s="281"/>
      <c r="N208" s="281"/>
      <c r="O208" s="281"/>
      <c r="P208" s="281"/>
      <c r="Q208" s="281"/>
      <c r="R208" s="281"/>
      <c r="S208" s="281"/>
      <c r="T208" s="281"/>
      <c r="U208" s="281"/>
      <c r="V208" s="281"/>
    </row>
    <row r="209" spans="1:22">
      <c r="A209" s="128"/>
      <c r="B209" s="128"/>
      <c r="C209" s="128"/>
      <c r="D209" s="128"/>
      <c r="E209" s="128"/>
      <c r="F209" s="128"/>
      <c r="G209" s="128"/>
      <c r="H209" s="281"/>
      <c r="I209" s="281"/>
      <c r="J209" s="281"/>
      <c r="K209" s="281"/>
      <c r="L209" s="281"/>
      <c r="M209" s="281"/>
      <c r="N209" s="281"/>
      <c r="O209" s="281"/>
      <c r="P209" s="281"/>
      <c r="Q209" s="281"/>
      <c r="R209" s="281"/>
      <c r="S209" s="281"/>
      <c r="T209" s="281"/>
      <c r="U209" s="281"/>
      <c r="V209" s="281"/>
    </row>
    <row r="210" spans="1:22">
      <c r="A210" s="128"/>
      <c r="B210" s="128"/>
      <c r="C210" s="128"/>
      <c r="D210" s="128"/>
      <c r="E210" s="128"/>
      <c r="F210" s="128"/>
      <c r="G210" s="128"/>
      <c r="H210" s="281"/>
      <c r="I210" s="281"/>
      <c r="J210" s="281"/>
      <c r="K210" s="281"/>
      <c r="L210" s="281"/>
      <c r="M210" s="281"/>
      <c r="N210" s="281"/>
      <c r="O210" s="281"/>
      <c r="P210" s="281"/>
      <c r="Q210" s="281"/>
      <c r="R210" s="281"/>
      <c r="S210" s="281"/>
      <c r="T210" s="281"/>
      <c r="U210" s="281"/>
      <c r="V210" s="281"/>
    </row>
    <row r="211" spans="1:22">
      <c r="A211" s="128"/>
      <c r="B211" s="128"/>
      <c r="C211" s="128"/>
      <c r="D211" s="128"/>
      <c r="E211" s="128"/>
      <c r="F211" s="128"/>
      <c r="G211" s="128"/>
      <c r="H211" s="281"/>
      <c r="I211" s="281"/>
      <c r="J211" s="281"/>
      <c r="K211" s="281"/>
      <c r="L211" s="281"/>
      <c r="M211" s="281"/>
      <c r="N211" s="281"/>
      <c r="O211" s="281"/>
      <c r="P211" s="281"/>
      <c r="Q211" s="281"/>
      <c r="R211" s="281"/>
      <c r="S211" s="281"/>
      <c r="T211" s="281"/>
      <c r="U211" s="281"/>
      <c r="V211" s="281"/>
    </row>
    <row r="212" spans="1:22">
      <c r="A212" s="128"/>
      <c r="B212" s="128"/>
      <c r="C212" s="128"/>
      <c r="D212" s="128"/>
      <c r="E212" s="128"/>
      <c r="F212" s="128"/>
      <c r="G212" s="128"/>
      <c r="H212" s="281"/>
      <c r="I212" s="281"/>
      <c r="J212" s="281"/>
      <c r="K212" s="281"/>
      <c r="L212" s="281"/>
      <c r="M212" s="281"/>
      <c r="N212" s="281"/>
      <c r="O212" s="281"/>
      <c r="P212" s="281"/>
      <c r="Q212" s="281"/>
      <c r="R212" s="281"/>
      <c r="S212" s="281"/>
      <c r="T212" s="281"/>
      <c r="U212" s="281"/>
      <c r="V212" s="281"/>
    </row>
    <row r="213" spans="1:22">
      <c r="A213" s="128"/>
      <c r="B213" s="128"/>
      <c r="C213" s="128"/>
      <c r="D213" s="128"/>
      <c r="E213" s="128"/>
      <c r="F213" s="128"/>
      <c r="G213" s="128"/>
      <c r="H213" s="281"/>
      <c r="I213" s="281"/>
      <c r="J213" s="281"/>
      <c r="K213" s="281"/>
      <c r="L213" s="281"/>
      <c r="M213" s="281"/>
      <c r="N213" s="281"/>
      <c r="O213" s="281"/>
      <c r="P213" s="281"/>
      <c r="Q213" s="281"/>
      <c r="R213" s="281"/>
      <c r="S213" s="281"/>
      <c r="T213" s="281"/>
      <c r="U213" s="281"/>
      <c r="V213" s="281"/>
    </row>
    <row r="214" spans="1:22">
      <c r="A214" s="128"/>
      <c r="B214" s="128"/>
      <c r="C214" s="128"/>
      <c r="D214" s="128"/>
      <c r="E214" s="128"/>
      <c r="F214" s="128"/>
      <c r="G214" s="128"/>
      <c r="H214" s="281"/>
      <c r="I214" s="281"/>
      <c r="J214" s="281"/>
      <c r="K214" s="281"/>
      <c r="L214" s="281"/>
      <c r="M214" s="281"/>
      <c r="N214" s="281"/>
      <c r="O214" s="281"/>
      <c r="P214" s="281"/>
      <c r="Q214" s="281"/>
      <c r="R214" s="281"/>
      <c r="S214" s="281"/>
      <c r="T214" s="281"/>
      <c r="U214" s="281"/>
      <c r="V214" s="281"/>
    </row>
    <row r="215" spans="1:22">
      <c r="A215" s="128"/>
      <c r="B215" s="128"/>
      <c r="C215" s="128"/>
      <c r="D215" s="128"/>
      <c r="E215" s="128"/>
      <c r="F215" s="128"/>
      <c r="G215" s="128"/>
      <c r="H215" s="281"/>
      <c r="I215" s="281"/>
      <c r="J215" s="281"/>
      <c r="K215" s="281"/>
      <c r="L215" s="281"/>
      <c r="M215" s="281"/>
      <c r="N215" s="281"/>
      <c r="O215" s="281"/>
      <c r="P215" s="281"/>
      <c r="Q215" s="281"/>
      <c r="R215" s="281"/>
      <c r="S215" s="281"/>
      <c r="T215" s="281"/>
      <c r="U215" s="281"/>
      <c r="V215" s="281"/>
    </row>
    <row r="216" spans="1:22">
      <c r="A216" s="128"/>
      <c r="B216" s="128"/>
      <c r="C216" s="128"/>
      <c r="D216" s="128"/>
      <c r="E216" s="128"/>
      <c r="F216" s="128"/>
      <c r="G216" s="128"/>
      <c r="H216" s="281"/>
      <c r="I216" s="281"/>
      <c r="J216" s="281"/>
      <c r="K216" s="281"/>
      <c r="L216" s="281"/>
      <c r="M216" s="281"/>
      <c r="N216" s="281"/>
      <c r="O216" s="281"/>
      <c r="P216" s="281"/>
      <c r="Q216" s="281"/>
      <c r="R216" s="281"/>
      <c r="S216" s="281"/>
      <c r="T216" s="281"/>
      <c r="U216" s="281"/>
      <c r="V216" s="281"/>
    </row>
    <row r="217" spans="1:22">
      <c r="A217" s="128"/>
      <c r="B217" s="128"/>
      <c r="C217" s="128"/>
      <c r="D217" s="128"/>
      <c r="E217" s="128"/>
      <c r="F217" s="128"/>
      <c r="G217" s="128"/>
      <c r="H217" s="281"/>
      <c r="I217" s="281"/>
      <c r="J217" s="281"/>
      <c r="K217" s="281"/>
      <c r="L217" s="281"/>
      <c r="M217" s="281"/>
      <c r="N217" s="281"/>
      <c r="O217" s="281"/>
      <c r="P217" s="281"/>
      <c r="Q217" s="281"/>
      <c r="R217" s="281"/>
      <c r="S217" s="281"/>
      <c r="T217" s="281"/>
      <c r="U217" s="281"/>
      <c r="V217" s="281"/>
    </row>
    <row r="218" spans="1:22">
      <c r="A218" s="128"/>
      <c r="B218" s="128"/>
      <c r="C218" s="128"/>
      <c r="D218" s="128"/>
      <c r="E218" s="128"/>
      <c r="F218" s="128"/>
      <c r="G218" s="128"/>
      <c r="H218" s="281"/>
      <c r="I218" s="281"/>
      <c r="J218" s="281"/>
      <c r="K218" s="281"/>
      <c r="L218" s="281"/>
      <c r="M218" s="281"/>
      <c r="N218" s="281"/>
      <c r="O218" s="281"/>
      <c r="P218" s="281"/>
      <c r="Q218" s="281"/>
      <c r="R218" s="281"/>
      <c r="S218" s="281"/>
      <c r="T218" s="281"/>
      <c r="U218" s="281"/>
      <c r="V218" s="281"/>
    </row>
    <row r="219" spans="1:22">
      <c r="A219" s="128"/>
      <c r="B219" s="128"/>
      <c r="C219" s="128"/>
      <c r="D219" s="128"/>
      <c r="E219" s="128"/>
      <c r="F219" s="128"/>
      <c r="G219" s="128"/>
      <c r="H219" s="281"/>
      <c r="I219" s="281"/>
      <c r="J219" s="281"/>
      <c r="K219" s="281"/>
      <c r="L219" s="281"/>
      <c r="M219" s="281"/>
      <c r="N219" s="281"/>
      <c r="O219" s="281"/>
      <c r="P219" s="281"/>
      <c r="Q219" s="281"/>
      <c r="R219" s="281"/>
      <c r="S219" s="281"/>
      <c r="T219" s="281"/>
      <c r="U219" s="281"/>
      <c r="V219" s="281"/>
    </row>
    <row r="220" spans="1:22">
      <c r="A220" s="128"/>
      <c r="B220" s="128"/>
      <c r="C220" s="128"/>
      <c r="D220" s="128"/>
      <c r="E220" s="128"/>
      <c r="F220" s="128"/>
      <c r="G220" s="128"/>
      <c r="H220" s="281"/>
      <c r="I220" s="281"/>
      <c r="J220" s="281"/>
      <c r="K220" s="281"/>
      <c r="L220" s="281"/>
      <c r="M220" s="281"/>
      <c r="N220" s="281"/>
      <c r="O220" s="281"/>
      <c r="P220" s="281"/>
      <c r="Q220" s="281"/>
      <c r="R220" s="281"/>
      <c r="S220" s="281"/>
      <c r="T220" s="281"/>
      <c r="U220" s="281"/>
      <c r="V220" s="281"/>
    </row>
    <row r="221" spans="1:22">
      <c r="A221" s="128"/>
      <c r="B221" s="128"/>
      <c r="C221" s="128"/>
      <c r="D221" s="128"/>
      <c r="E221" s="128"/>
      <c r="F221" s="128"/>
      <c r="G221" s="128"/>
      <c r="H221" s="281"/>
      <c r="I221" s="281"/>
      <c r="J221" s="281"/>
      <c r="K221" s="281"/>
      <c r="L221" s="281"/>
      <c r="M221" s="281"/>
      <c r="N221" s="281"/>
      <c r="O221" s="281"/>
      <c r="P221" s="281"/>
      <c r="Q221" s="281"/>
      <c r="R221" s="281"/>
      <c r="S221" s="281"/>
      <c r="T221" s="281"/>
      <c r="U221" s="281"/>
      <c r="V221" s="281"/>
    </row>
    <row r="222" spans="1:22">
      <c r="A222" s="128"/>
      <c r="B222" s="128"/>
      <c r="C222" s="128"/>
      <c r="D222" s="128"/>
      <c r="E222" s="128"/>
      <c r="F222" s="128"/>
      <c r="G222" s="128"/>
      <c r="H222" s="281"/>
      <c r="I222" s="281"/>
      <c r="J222" s="281"/>
      <c r="K222" s="281"/>
      <c r="L222" s="281"/>
      <c r="M222" s="281"/>
      <c r="N222" s="281"/>
      <c r="O222" s="281"/>
      <c r="P222" s="281"/>
      <c r="Q222" s="281"/>
      <c r="R222" s="281"/>
      <c r="S222" s="281"/>
      <c r="T222" s="281"/>
      <c r="U222" s="281"/>
      <c r="V222" s="281"/>
    </row>
    <row r="223" spans="1:22">
      <c r="A223" s="128"/>
      <c r="B223" s="128"/>
      <c r="C223" s="128"/>
      <c r="D223" s="128"/>
      <c r="E223" s="128"/>
      <c r="F223" s="128"/>
      <c r="G223" s="128"/>
      <c r="H223" s="281"/>
      <c r="I223" s="281"/>
      <c r="J223" s="281"/>
      <c r="K223" s="281"/>
      <c r="L223" s="281"/>
      <c r="M223" s="281"/>
      <c r="N223" s="281"/>
      <c r="O223" s="281"/>
      <c r="P223" s="281"/>
      <c r="Q223" s="281"/>
      <c r="R223" s="281"/>
      <c r="S223" s="281"/>
      <c r="T223" s="281"/>
      <c r="U223" s="281"/>
      <c r="V223" s="281"/>
    </row>
    <row r="224" spans="1:22">
      <c r="A224" s="128"/>
      <c r="B224" s="128"/>
      <c r="C224" s="128"/>
      <c r="D224" s="128"/>
      <c r="E224" s="128"/>
      <c r="F224" s="128"/>
      <c r="G224" s="128"/>
      <c r="H224" s="281"/>
      <c r="I224" s="281"/>
      <c r="J224" s="281"/>
      <c r="K224" s="281"/>
      <c r="L224" s="281"/>
      <c r="M224" s="281"/>
      <c r="N224" s="281"/>
      <c r="O224" s="281"/>
      <c r="P224" s="281"/>
      <c r="Q224" s="281"/>
      <c r="R224" s="281"/>
      <c r="S224" s="281"/>
      <c r="T224" s="281"/>
      <c r="U224" s="281"/>
      <c r="V224" s="281"/>
    </row>
    <row r="225" spans="1:22">
      <c r="A225" s="128"/>
      <c r="B225" s="128"/>
      <c r="C225" s="128"/>
      <c r="D225" s="128"/>
      <c r="E225" s="128"/>
      <c r="F225" s="128"/>
      <c r="G225" s="128"/>
      <c r="H225" s="281"/>
      <c r="I225" s="281"/>
      <c r="J225" s="281"/>
      <c r="K225" s="281"/>
      <c r="L225" s="281"/>
      <c r="M225" s="281"/>
      <c r="N225" s="281"/>
      <c r="O225" s="281"/>
      <c r="P225" s="281"/>
      <c r="Q225" s="281"/>
      <c r="R225" s="281"/>
      <c r="S225" s="281"/>
      <c r="T225" s="281"/>
      <c r="U225" s="281"/>
      <c r="V225" s="281"/>
    </row>
    <row r="226" spans="1:22">
      <c r="A226" s="128"/>
      <c r="B226" s="128"/>
      <c r="C226" s="128"/>
      <c r="D226" s="128"/>
      <c r="E226" s="128"/>
      <c r="F226" s="128"/>
      <c r="G226" s="128"/>
      <c r="H226" s="281"/>
      <c r="I226" s="281"/>
      <c r="J226" s="281"/>
      <c r="K226" s="281"/>
      <c r="L226" s="281"/>
      <c r="M226" s="281"/>
      <c r="N226" s="281"/>
      <c r="O226" s="281"/>
      <c r="P226" s="281"/>
      <c r="Q226" s="281"/>
      <c r="R226" s="281"/>
      <c r="S226" s="281"/>
      <c r="T226" s="281"/>
      <c r="U226" s="281"/>
      <c r="V226" s="281"/>
    </row>
    <row r="227" spans="1:22">
      <c r="A227" s="128"/>
      <c r="B227" s="128"/>
      <c r="C227" s="128"/>
      <c r="D227" s="128"/>
      <c r="E227" s="128"/>
      <c r="F227" s="128"/>
      <c r="G227" s="128"/>
      <c r="H227" s="281"/>
      <c r="I227" s="281"/>
      <c r="J227" s="281"/>
      <c r="K227" s="281"/>
      <c r="L227" s="281"/>
      <c r="M227" s="281"/>
      <c r="N227" s="281"/>
      <c r="O227" s="281"/>
      <c r="P227" s="281"/>
      <c r="Q227" s="281"/>
      <c r="R227" s="281"/>
      <c r="S227" s="281"/>
      <c r="T227" s="281"/>
      <c r="U227" s="281"/>
      <c r="V227" s="281"/>
    </row>
    <row r="228" spans="1:22">
      <c r="A228" s="128"/>
      <c r="B228" s="128"/>
      <c r="C228" s="128"/>
      <c r="D228" s="128"/>
      <c r="E228" s="128"/>
      <c r="F228" s="128"/>
      <c r="G228" s="128"/>
      <c r="H228" s="281"/>
      <c r="I228" s="281"/>
      <c r="J228" s="281"/>
      <c r="K228" s="281"/>
      <c r="L228" s="281"/>
      <c r="M228" s="281"/>
      <c r="N228" s="281"/>
      <c r="O228" s="281"/>
      <c r="P228" s="281"/>
      <c r="Q228" s="281"/>
      <c r="R228" s="281"/>
      <c r="S228" s="281"/>
      <c r="T228" s="281"/>
      <c r="U228" s="281"/>
      <c r="V228" s="281"/>
    </row>
    <row r="229" spans="1:22">
      <c r="A229" s="128"/>
      <c r="B229" s="128"/>
      <c r="C229" s="128"/>
      <c r="D229" s="128"/>
      <c r="E229" s="128"/>
      <c r="F229" s="128"/>
      <c r="G229" s="128"/>
      <c r="H229" s="281"/>
      <c r="I229" s="281"/>
      <c r="J229" s="281"/>
      <c r="K229" s="281"/>
      <c r="L229" s="281"/>
      <c r="M229" s="281"/>
      <c r="N229" s="281"/>
      <c r="O229" s="281"/>
      <c r="P229" s="281"/>
      <c r="Q229" s="281"/>
      <c r="R229" s="281"/>
      <c r="S229" s="281"/>
      <c r="T229" s="281"/>
      <c r="U229" s="281"/>
      <c r="V229" s="281"/>
    </row>
    <row r="230" spans="1:22">
      <c r="A230" s="128"/>
      <c r="B230" s="128"/>
      <c r="C230" s="128"/>
      <c r="D230" s="128"/>
      <c r="E230" s="128"/>
      <c r="F230" s="128"/>
      <c r="G230" s="128"/>
      <c r="H230" s="281"/>
      <c r="I230" s="281"/>
      <c r="J230" s="281"/>
      <c r="K230" s="281"/>
      <c r="L230" s="281"/>
      <c r="M230" s="281"/>
      <c r="N230" s="281"/>
      <c r="O230" s="281"/>
      <c r="P230" s="281"/>
      <c r="Q230" s="281"/>
      <c r="R230" s="281"/>
      <c r="S230" s="281"/>
      <c r="T230" s="281"/>
      <c r="U230" s="281"/>
      <c r="V230" s="281"/>
    </row>
    <row r="231" spans="1:22">
      <c r="A231" s="128"/>
      <c r="B231" s="128"/>
      <c r="C231" s="128"/>
      <c r="D231" s="128"/>
      <c r="E231" s="128"/>
      <c r="F231" s="128"/>
      <c r="G231" s="128"/>
      <c r="H231" s="281"/>
      <c r="I231" s="281"/>
      <c r="J231" s="281"/>
      <c r="K231" s="281"/>
      <c r="L231" s="281"/>
      <c r="M231" s="281"/>
      <c r="N231" s="281"/>
      <c r="O231" s="281"/>
      <c r="P231" s="281"/>
      <c r="Q231" s="281"/>
      <c r="R231" s="281"/>
      <c r="S231" s="281"/>
      <c r="T231" s="281"/>
      <c r="U231" s="281"/>
      <c r="V231" s="281"/>
    </row>
    <row r="232" spans="1:22">
      <c r="A232" s="128"/>
      <c r="B232" s="128"/>
      <c r="C232" s="128"/>
      <c r="D232" s="128"/>
      <c r="E232" s="128"/>
      <c r="F232" s="128"/>
      <c r="G232" s="128"/>
      <c r="H232" s="281"/>
      <c r="I232" s="281"/>
      <c r="J232" s="281"/>
      <c r="K232" s="281"/>
      <c r="L232" s="281"/>
      <c r="M232" s="281"/>
      <c r="N232" s="281"/>
      <c r="O232" s="281"/>
      <c r="P232" s="281"/>
      <c r="Q232" s="281"/>
      <c r="R232" s="281"/>
      <c r="S232" s="281"/>
      <c r="T232" s="281"/>
      <c r="U232" s="281"/>
      <c r="V232" s="281"/>
    </row>
    <row r="233" spans="1:22">
      <c r="A233" s="128"/>
      <c r="B233" s="128"/>
      <c r="C233" s="128"/>
      <c r="D233" s="128"/>
      <c r="E233" s="128"/>
      <c r="F233" s="128"/>
      <c r="G233" s="128"/>
      <c r="H233" s="281"/>
      <c r="I233" s="281"/>
      <c r="J233" s="281"/>
      <c r="K233" s="281"/>
      <c r="L233" s="281"/>
      <c r="M233" s="281"/>
      <c r="N233" s="281"/>
      <c r="O233" s="281"/>
      <c r="P233" s="281"/>
      <c r="Q233" s="281"/>
      <c r="R233" s="281"/>
      <c r="S233" s="281"/>
      <c r="T233" s="281"/>
      <c r="U233" s="281"/>
      <c r="V233" s="281"/>
    </row>
    <row r="234" spans="1:22">
      <c r="A234" s="128"/>
      <c r="B234" s="128"/>
      <c r="C234" s="128"/>
      <c r="D234" s="128"/>
      <c r="E234" s="128"/>
      <c r="F234" s="128"/>
      <c r="G234" s="128"/>
      <c r="H234" s="281"/>
      <c r="I234" s="281"/>
      <c r="J234" s="281"/>
      <c r="K234" s="281"/>
      <c r="L234" s="281"/>
      <c r="M234" s="281"/>
      <c r="N234" s="281"/>
      <c r="O234" s="281"/>
      <c r="P234" s="281"/>
      <c r="Q234" s="281"/>
      <c r="R234" s="281"/>
      <c r="S234" s="281"/>
      <c r="T234" s="281"/>
      <c r="U234" s="281"/>
      <c r="V234" s="281"/>
    </row>
    <row r="235" spans="1:22">
      <c r="A235" s="128"/>
      <c r="B235" s="128"/>
      <c r="C235" s="128"/>
      <c r="D235" s="128"/>
      <c r="E235" s="128"/>
      <c r="F235" s="128"/>
      <c r="G235" s="128"/>
      <c r="H235" s="281"/>
      <c r="I235" s="281"/>
      <c r="J235" s="281"/>
      <c r="K235" s="281"/>
      <c r="L235" s="281"/>
      <c r="M235" s="281"/>
      <c r="N235" s="281"/>
      <c r="O235" s="281"/>
      <c r="P235" s="281"/>
      <c r="Q235" s="281"/>
      <c r="R235" s="281"/>
      <c r="S235" s="281"/>
      <c r="T235" s="281"/>
      <c r="U235" s="281"/>
      <c r="V235" s="281"/>
    </row>
    <row r="236" spans="1:22">
      <c r="A236" s="128"/>
      <c r="B236" s="128"/>
      <c r="C236" s="128"/>
      <c r="D236" s="128"/>
      <c r="E236" s="128"/>
      <c r="F236" s="128"/>
      <c r="G236" s="128"/>
      <c r="H236" s="281"/>
      <c r="I236" s="281"/>
      <c r="J236" s="281"/>
      <c r="K236" s="281"/>
      <c r="L236" s="281"/>
      <c r="M236" s="281"/>
      <c r="N236" s="281"/>
      <c r="O236" s="281"/>
      <c r="P236" s="281"/>
      <c r="Q236" s="281"/>
      <c r="R236" s="281"/>
      <c r="S236" s="281"/>
      <c r="T236" s="281"/>
      <c r="U236" s="281"/>
      <c r="V236" s="281"/>
    </row>
    <row r="237" spans="1:22">
      <c r="A237" s="128"/>
      <c r="B237" s="128"/>
      <c r="C237" s="128"/>
      <c r="D237" s="128"/>
      <c r="E237" s="128"/>
      <c r="F237" s="128"/>
      <c r="G237" s="128"/>
      <c r="H237" s="281"/>
      <c r="I237" s="281"/>
      <c r="J237" s="281"/>
      <c r="K237" s="281"/>
      <c r="L237" s="281"/>
      <c r="M237" s="281"/>
      <c r="N237" s="281"/>
      <c r="O237" s="281"/>
      <c r="P237" s="281"/>
      <c r="Q237" s="281"/>
      <c r="R237" s="281"/>
      <c r="S237" s="281"/>
      <c r="T237" s="281"/>
      <c r="U237" s="281"/>
      <c r="V237" s="281"/>
    </row>
    <row r="238" spans="1:22">
      <c r="A238" s="128"/>
      <c r="B238" s="128"/>
      <c r="C238" s="128"/>
      <c r="D238" s="128"/>
      <c r="E238" s="128"/>
      <c r="F238" s="128"/>
      <c r="G238" s="128"/>
      <c r="H238" s="281"/>
      <c r="I238" s="281"/>
      <c r="J238" s="281"/>
      <c r="K238" s="281"/>
      <c r="L238" s="281"/>
      <c r="M238" s="281"/>
      <c r="N238" s="281"/>
      <c r="O238" s="281"/>
      <c r="P238" s="281"/>
      <c r="Q238" s="281"/>
      <c r="R238" s="281"/>
      <c r="S238" s="281"/>
      <c r="T238" s="281"/>
      <c r="U238" s="281"/>
      <c r="V238" s="281"/>
    </row>
    <row r="239" spans="1:22">
      <c r="A239" s="128"/>
      <c r="B239" s="128"/>
      <c r="C239" s="128"/>
      <c r="D239" s="128"/>
      <c r="E239" s="128"/>
      <c r="F239" s="128"/>
      <c r="G239" s="128"/>
      <c r="H239" s="281"/>
      <c r="I239" s="281"/>
      <c r="J239" s="281"/>
      <c r="K239" s="281"/>
      <c r="L239" s="281"/>
      <c r="M239" s="281"/>
      <c r="N239" s="281"/>
      <c r="O239" s="281"/>
      <c r="P239" s="281"/>
      <c r="Q239" s="281"/>
      <c r="R239" s="281"/>
      <c r="S239" s="281"/>
      <c r="T239" s="281"/>
      <c r="U239" s="281"/>
      <c r="V239" s="281"/>
    </row>
    <row r="240" spans="1:22">
      <c r="A240" s="128"/>
      <c r="B240" s="128"/>
      <c r="C240" s="128"/>
      <c r="D240" s="128"/>
      <c r="E240" s="128"/>
      <c r="F240" s="128"/>
      <c r="G240" s="128"/>
      <c r="H240" s="281"/>
      <c r="I240" s="281"/>
      <c r="J240" s="281"/>
      <c r="K240" s="281"/>
      <c r="L240" s="281"/>
      <c r="M240" s="281"/>
      <c r="N240" s="281"/>
      <c r="O240" s="281"/>
      <c r="P240" s="281"/>
      <c r="Q240" s="281"/>
      <c r="R240" s="281"/>
      <c r="S240" s="281"/>
      <c r="T240" s="281"/>
      <c r="U240" s="281"/>
      <c r="V240" s="281"/>
    </row>
    <row r="241" spans="1:22">
      <c r="A241" s="128"/>
      <c r="B241" s="128"/>
      <c r="C241" s="128"/>
      <c r="D241" s="128"/>
      <c r="E241" s="128"/>
      <c r="F241" s="128"/>
      <c r="G241" s="128"/>
      <c r="H241" s="281"/>
      <c r="I241" s="281"/>
      <c r="J241" s="281"/>
      <c r="K241" s="281"/>
      <c r="L241" s="281"/>
      <c r="M241" s="281"/>
      <c r="N241" s="281"/>
      <c r="O241" s="281"/>
      <c r="P241" s="281"/>
      <c r="Q241" s="281"/>
      <c r="R241" s="281"/>
      <c r="S241" s="281"/>
      <c r="T241" s="281"/>
      <c r="U241" s="281"/>
      <c r="V241" s="281"/>
    </row>
    <row r="242" spans="1:22">
      <c r="A242" s="128"/>
      <c r="B242" s="128"/>
      <c r="C242" s="128"/>
      <c r="D242" s="128"/>
      <c r="E242" s="128"/>
      <c r="F242" s="128"/>
      <c r="G242" s="128"/>
      <c r="H242" s="281"/>
      <c r="I242" s="281"/>
      <c r="J242" s="281"/>
      <c r="K242" s="281"/>
      <c r="L242" s="281"/>
      <c r="M242" s="281"/>
      <c r="N242" s="281"/>
      <c r="O242" s="281"/>
      <c r="P242" s="281"/>
      <c r="Q242" s="281"/>
      <c r="R242" s="281"/>
      <c r="S242" s="281"/>
      <c r="T242" s="281"/>
      <c r="U242" s="281"/>
      <c r="V242" s="281"/>
    </row>
    <row r="243" spans="1:22">
      <c r="A243" s="128"/>
      <c r="B243" s="128"/>
      <c r="C243" s="128"/>
      <c r="D243" s="128"/>
      <c r="E243" s="128"/>
      <c r="F243" s="128"/>
      <c r="G243" s="128"/>
      <c r="H243" s="281"/>
      <c r="I243" s="281"/>
      <c r="J243" s="281"/>
      <c r="K243" s="281"/>
      <c r="L243" s="281"/>
      <c r="M243" s="281"/>
      <c r="N243" s="281"/>
      <c r="O243" s="281"/>
      <c r="P243" s="281"/>
      <c r="Q243" s="281"/>
      <c r="R243" s="281"/>
      <c r="S243" s="281"/>
      <c r="T243" s="281"/>
      <c r="U243" s="281"/>
      <c r="V243" s="281"/>
    </row>
    <row r="244" spans="1:22">
      <c r="A244" s="128"/>
      <c r="B244" s="128"/>
      <c r="C244" s="128"/>
      <c r="D244" s="128"/>
      <c r="E244" s="128"/>
      <c r="F244" s="128"/>
      <c r="G244" s="128"/>
      <c r="H244" s="281"/>
      <c r="I244" s="281"/>
      <c r="J244" s="281"/>
      <c r="K244" s="281"/>
      <c r="L244" s="281"/>
      <c r="M244" s="281"/>
      <c r="N244" s="281"/>
      <c r="O244" s="281"/>
      <c r="P244" s="281"/>
      <c r="Q244" s="281"/>
      <c r="R244" s="281"/>
      <c r="S244" s="281"/>
      <c r="T244" s="281"/>
      <c r="U244" s="281"/>
      <c r="V244" s="281"/>
    </row>
    <row r="245" spans="1:22">
      <c r="A245" s="128"/>
      <c r="B245" s="128"/>
      <c r="C245" s="128"/>
      <c r="D245" s="128"/>
      <c r="E245" s="128"/>
      <c r="F245" s="128"/>
      <c r="G245" s="128"/>
      <c r="H245" s="281"/>
      <c r="I245" s="281"/>
      <c r="J245" s="281"/>
      <c r="K245" s="281"/>
      <c r="L245" s="281"/>
      <c r="M245" s="281"/>
      <c r="N245" s="281"/>
      <c r="O245" s="281"/>
      <c r="P245" s="281"/>
      <c r="Q245" s="281"/>
      <c r="R245" s="281"/>
      <c r="S245" s="281"/>
      <c r="T245" s="281"/>
      <c r="U245" s="281"/>
      <c r="V245" s="281"/>
    </row>
    <row r="246" spans="1:22">
      <c r="A246" s="128"/>
      <c r="B246" s="128"/>
      <c r="C246" s="128"/>
      <c r="D246" s="128"/>
      <c r="E246" s="128"/>
      <c r="F246" s="128"/>
      <c r="G246" s="128"/>
      <c r="H246" s="281"/>
      <c r="I246" s="281"/>
      <c r="J246" s="281"/>
      <c r="K246" s="281"/>
      <c r="L246" s="281"/>
      <c r="M246" s="281"/>
      <c r="N246" s="281"/>
      <c r="O246" s="281"/>
      <c r="P246" s="281"/>
      <c r="Q246" s="281"/>
      <c r="R246" s="281"/>
      <c r="S246" s="281"/>
      <c r="T246" s="281"/>
      <c r="U246" s="281"/>
      <c r="V246" s="281"/>
    </row>
    <row r="247" spans="1:22">
      <c r="A247" s="128"/>
      <c r="B247" s="128"/>
      <c r="C247" s="128"/>
      <c r="D247" s="128"/>
      <c r="E247" s="128"/>
      <c r="F247" s="128"/>
      <c r="G247" s="128"/>
      <c r="H247" s="281"/>
      <c r="I247" s="281"/>
      <c r="J247" s="281"/>
      <c r="K247" s="281"/>
      <c r="L247" s="281"/>
      <c r="M247" s="281"/>
      <c r="N247" s="281"/>
      <c r="O247" s="281"/>
      <c r="P247" s="281"/>
      <c r="Q247" s="281"/>
      <c r="R247" s="281"/>
      <c r="S247" s="281"/>
      <c r="T247" s="281"/>
      <c r="U247" s="281"/>
      <c r="V247" s="281"/>
    </row>
    <row r="248" spans="1:22">
      <c r="A248" s="128"/>
      <c r="B248" s="128"/>
      <c r="C248" s="128"/>
      <c r="D248" s="128"/>
      <c r="E248" s="128"/>
      <c r="F248" s="128"/>
      <c r="G248" s="128"/>
      <c r="H248" s="281"/>
      <c r="I248" s="281"/>
      <c r="J248" s="281"/>
      <c r="K248" s="281"/>
      <c r="L248" s="281"/>
      <c r="M248" s="281"/>
      <c r="N248" s="281"/>
      <c r="O248" s="281"/>
      <c r="P248" s="281"/>
      <c r="Q248" s="281"/>
      <c r="R248" s="281"/>
      <c r="S248" s="281"/>
      <c r="T248" s="281"/>
      <c r="U248" s="281"/>
      <c r="V248" s="281"/>
    </row>
    <row r="249" spans="1:22">
      <c r="A249" s="128"/>
      <c r="B249" s="128"/>
      <c r="C249" s="128"/>
      <c r="D249" s="128"/>
      <c r="E249" s="128"/>
      <c r="F249" s="128"/>
      <c r="G249" s="128"/>
      <c r="H249" s="281"/>
      <c r="I249" s="281"/>
      <c r="J249" s="281"/>
      <c r="K249" s="281"/>
      <c r="L249" s="281"/>
      <c r="M249" s="281"/>
      <c r="N249" s="281"/>
      <c r="O249" s="281"/>
      <c r="P249" s="281"/>
      <c r="Q249" s="281"/>
      <c r="R249" s="281"/>
      <c r="S249" s="281"/>
      <c r="T249" s="281"/>
      <c r="U249" s="281"/>
      <c r="V249" s="281"/>
    </row>
    <row r="250" spans="1:22">
      <c r="A250" s="128"/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</row>
    <row r="251" spans="1:22">
      <c r="A251" s="128"/>
      <c r="B251" s="128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</row>
    <row r="252" spans="1:22">
      <c r="A252" s="128"/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</row>
    <row r="253" spans="1:22">
      <c r="A253" s="128"/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</row>
    <row r="254" spans="1:22">
      <c r="A254" s="128"/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</row>
    <row r="255" spans="1:22">
      <c r="A255" s="128"/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</row>
    <row r="256" spans="1:22">
      <c r="A256" s="128"/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</row>
    <row r="257" spans="1:17">
      <c r="A257" s="128"/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</row>
    <row r="258" spans="1:17">
      <c r="A258" s="128"/>
      <c r="B258" s="128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</row>
    <row r="259" spans="1:17">
      <c r="A259" s="128"/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</row>
    <row r="260" spans="1:17">
      <c r="A260" s="128"/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</row>
    <row r="261" spans="1:17">
      <c r="A261" s="128"/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</row>
    <row r="262" spans="1:17">
      <c r="A262" s="128"/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</row>
    <row r="263" spans="1:17">
      <c r="A263" s="128"/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</row>
    <row r="264" spans="1:17">
      <c r="A264" s="128"/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</row>
    <row r="265" spans="1:17">
      <c r="A265" s="128"/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</row>
    <row r="266" spans="1:17">
      <c r="A266" s="128"/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</row>
    <row r="267" spans="1:17">
      <c r="A267" s="128"/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</row>
    <row r="268" spans="1:17">
      <c r="A268" s="128"/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</row>
    <row r="269" spans="1:17">
      <c r="A269" s="128"/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</row>
    <row r="270" spans="1:17">
      <c r="A270" s="128"/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</row>
    <row r="271" spans="1:17">
      <c r="A271" s="128"/>
      <c r="B271" s="128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</row>
    <row r="272" spans="1:17">
      <c r="A272" s="128"/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</row>
    <row r="273" spans="1:17">
      <c r="A273" s="128"/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</row>
    <row r="274" spans="1:17">
      <c r="A274" s="128"/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</row>
    <row r="275" spans="1:17">
      <c r="A275" s="128"/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</row>
    <row r="276" spans="1:17" ht="14.25" customHeight="1">
      <c r="A276" s="128"/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</row>
    <row r="277" spans="1:17">
      <c r="A277" s="128"/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</row>
    <row r="278" spans="1:17">
      <c r="A278" s="128"/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</row>
    <row r="279" spans="1:17">
      <c r="A279" s="128"/>
      <c r="B279" s="128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</row>
    <row r="280" spans="1:17">
      <c r="A280" s="128"/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</row>
    <row r="281" spans="1:17">
      <c r="A281" s="128"/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</row>
    <row r="282" spans="1:17">
      <c r="A282" s="128"/>
      <c r="B282" s="128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</row>
    <row r="283" spans="1:17">
      <c r="A283" s="128"/>
      <c r="B283" s="128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</row>
    <row r="284" spans="1:17">
      <c r="A284" s="128"/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</row>
    <row r="285" spans="1:17">
      <c r="A285" s="128"/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</row>
    <row r="286" spans="1:17">
      <c r="A286" s="128"/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G69"/>
  <sheetViews>
    <sheetView rightToLeft="1" workbookViewId="0">
      <selection activeCell="F5" sqref="F5"/>
    </sheetView>
  </sheetViews>
  <sheetFormatPr defaultRowHeight="15"/>
  <cols>
    <col min="1" max="1" width="31.7109375" customWidth="1"/>
    <col min="2" max="2" width="9" customWidth="1"/>
    <col min="3" max="3" width="11.42578125" customWidth="1"/>
    <col min="10" max="10" width="51.42578125" bestFit="1" customWidth="1"/>
    <col min="11" max="11" width="7.42578125" bestFit="1" customWidth="1"/>
    <col min="12" max="12" width="15.7109375" bestFit="1" customWidth="1"/>
    <col min="13" max="13" width="15.28515625" bestFit="1" customWidth="1"/>
    <col min="14" max="14" width="8.5703125" bestFit="1" customWidth="1"/>
  </cols>
  <sheetData>
    <row r="1" spans="1:59" s="55" customFormat="1" ht="15.75" thickBot="1">
      <c r="A1" s="209" t="s">
        <v>75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</row>
    <row r="2" spans="1:59" ht="45.75" thickTop="1">
      <c r="A2" s="72" t="s">
        <v>75</v>
      </c>
      <c r="B2" s="207" t="s">
        <v>40</v>
      </c>
      <c r="C2" s="14" t="s">
        <v>209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</row>
    <row r="3" spans="1:59">
      <c r="A3" s="140" t="s">
        <v>76</v>
      </c>
      <c r="B3" s="144">
        <v>72</v>
      </c>
      <c r="C3" s="205">
        <f t="shared" ref="C3:C9" si="0">B3/$B$10</f>
        <v>0.48322147651006714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</row>
    <row r="4" spans="1:59" ht="30">
      <c r="A4" s="140" t="s">
        <v>77</v>
      </c>
      <c r="B4" s="144">
        <v>64</v>
      </c>
      <c r="C4" s="205">
        <f t="shared" si="0"/>
        <v>0.42953020134228187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</row>
    <row r="5" spans="1:59">
      <c r="A5" s="140" t="s">
        <v>78</v>
      </c>
      <c r="B5" s="144">
        <v>4</v>
      </c>
      <c r="C5" s="205">
        <f t="shared" si="0"/>
        <v>2.6845637583892617E-2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</row>
    <row r="6" spans="1:59" ht="30">
      <c r="A6" s="140" t="s">
        <v>79</v>
      </c>
      <c r="B6" s="144">
        <v>3</v>
      </c>
      <c r="C6" s="205">
        <f t="shared" si="0"/>
        <v>2.0134228187919462E-2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</row>
    <row r="7" spans="1:59" ht="30">
      <c r="A7" s="140" t="s">
        <v>81</v>
      </c>
      <c r="B7" s="144">
        <v>2</v>
      </c>
      <c r="C7" s="205">
        <f t="shared" si="0"/>
        <v>1.3422818791946308E-2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</row>
    <row r="8" spans="1:59">
      <c r="A8" s="140" t="s">
        <v>80</v>
      </c>
      <c r="B8" s="144">
        <v>1</v>
      </c>
      <c r="C8" s="205">
        <f t="shared" si="0"/>
        <v>6.7114093959731542E-3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</row>
    <row r="9" spans="1:59">
      <c r="A9" s="140" t="s">
        <v>82</v>
      </c>
      <c r="B9" s="144">
        <v>3</v>
      </c>
      <c r="C9" s="205">
        <f t="shared" si="0"/>
        <v>2.0134228187919462E-2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</row>
    <row r="10" spans="1:59" ht="15.75" thickBot="1">
      <c r="A10" s="141" t="s">
        <v>35</v>
      </c>
      <c r="B10" s="145">
        <f>SUM(B3:B9)</f>
        <v>149</v>
      </c>
      <c r="C10" s="206">
        <f>SUM(C3:C9)</f>
        <v>0.99999999999999989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</row>
    <row r="11" spans="1:59" ht="15.75" thickTop="1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</row>
    <row r="12" spans="1:59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</row>
    <row r="13" spans="1:59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</row>
    <row r="14" spans="1:59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</row>
    <row r="15" spans="1:59">
      <c r="A15" s="208" t="s">
        <v>75</v>
      </c>
      <c r="B15" s="208" t="s">
        <v>1</v>
      </c>
      <c r="C15" s="208" t="s">
        <v>84</v>
      </c>
      <c r="D15" s="208" t="s">
        <v>85</v>
      </c>
      <c r="E15" s="208" t="s">
        <v>83</v>
      </c>
      <c r="F15" s="208" t="s">
        <v>55</v>
      </c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</row>
    <row r="16" spans="1:59">
      <c r="A16" s="208" t="s">
        <v>76</v>
      </c>
      <c r="B16" s="208">
        <f>SUM(C16:F16)</f>
        <v>72</v>
      </c>
      <c r="C16" s="208">
        <v>52</v>
      </c>
      <c r="D16" s="208">
        <v>5</v>
      </c>
      <c r="E16" s="208">
        <v>12</v>
      </c>
      <c r="F16" s="208">
        <v>3</v>
      </c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</row>
    <row r="17" spans="1:59">
      <c r="A17" s="208" t="s">
        <v>77</v>
      </c>
      <c r="B17" s="208">
        <f t="shared" ref="B17:B21" si="1">SUM(C17:F17)</f>
        <v>64</v>
      </c>
      <c r="C17" s="208">
        <v>44</v>
      </c>
      <c r="D17" s="208">
        <v>4</v>
      </c>
      <c r="E17" s="208">
        <v>9</v>
      </c>
      <c r="F17" s="208">
        <v>7</v>
      </c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</row>
    <row r="18" spans="1:59">
      <c r="A18" s="208" t="s">
        <v>78</v>
      </c>
      <c r="B18" s="208">
        <f t="shared" si="1"/>
        <v>4</v>
      </c>
      <c r="C18" s="208">
        <v>3</v>
      </c>
      <c r="D18" s="208">
        <v>0</v>
      </c>
      <c r="E18" s="208">
        <v>1</v>
      </c>
      <c r="F18" s="208">
        <v>0</v>
      </c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</row>
    <row r="19" spans="1:59">
      <c r="A19" s="208" t="s">
        <v>79</v>
      </c>
      <c r="B19" s="208">
        <f t="shared" si="1"/>
        <v>3</v>
      </c>
      <c r="C19" s="208">
        <v>3</v>
      </c>
      <c r="D19" s="208">
        <v>0</v>
      </c>
      <c r="E19" s="208">
        <v>0</v>
      </c>
      <c r="F19" s="208">
        <v>0</v>
      </c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</row>
    <row r="20" spans="1:59">
      <c r="A20" s="208" t="s">
        <v>80</v>
      </c>
      <c r="B20" s="208">
        <f t="shared" si="1"/>
        <v>1</v>
      </c>
      <c r="C20" s="208">
        <v>1</v>
      </c>
      <c r="D20" s="208">
        <v>0</v>
      </c>
      <c r="E20" s="208">
        <v>0</v>
      </c>
      <c r="F20" s="208">
        <v>0</v>
      </c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</row>
    <row r="21" spans="1:59">
      <c r="A21" s="208" t="s">
        <v>81</v>
      </c>
      <c r="B21" s="208">
        <f t="shared" si="1"/>
        <v>2</v>
      </c>
      <c r="C21" s="208">
        <v>2</v>
      </c>
      <c r="D21" s="208">
        <v>0</v>
      </c>
      <c r="E21" s="208">
        <v>0</v>
      </c>
      <c r="F21" s="208">
        <v>0</v>
      </c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</row>
    <row r="22" spans="1:59">
      <c r="A22" s="208"/>
      <c r="B22" s="208">
        <f>SUM(B16:B21)</f>
        <v>146</v>
      </c>
      <c r="C22" s="208">
        <f t="shared" ref="C22:E22" si="2">SUM(C16:C21)</f>
        <v>105</v>
      </c>
      <c r="D22" s="208">
        <f t="shared" si="2"/>
        <v>9</v>
      </c>
      <c r="E22" s="208">
        <f t="shared" si="2"/>
        <v>22</v>
      </c>
      <c r="F22" s="208">
        <f>SUM(F16:F21)</f>
        <v>10</v>
      </c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</row>
    <row r="23" spans="1:59" s="55" customFormat="1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15"/>
      <c r="AI23" s="172"/>
      <c r="AJ23" s="172"/>
      <c r="AK23" s="172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</row>
    <row r="24" spans="1:59" s="55" customFormat="1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</row>
    <row r="25" spans="1:59" s="55" customFormat="1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</row>
    <row r="26" spans="1:59" s="55" customFormat="1" ht="15.75" thickBot="1">
      <c r="A26" s="209" t="s">
        <v>210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</row>
    <row r="27" spans="1:59" ht="30.75" thickTop="1">
      <c r="A27" s="11" t="s">
        <v>75</v>
      </c>
      <c r="B27" s="12" t="s">
        <v>35</v>
      </c>
      <c r="C27" s="13" t="s">
        <v>19</v>
      </c>
      <c r="D27" s="13" t="s">
        <v>21</v>
      </c>
      <c r="E27" s="13" t="s">
        <v>18</v>
      </c>
      <c r="F27" s="14" t="s">
        <v>20</v>
      </c>
      <c r="G27" s="172"/>
      <c r="H27" s="172"/>
      <c r="I27" s="172"/>
      <c r="J27" s="210" t="s">
        <v>75</v>
      </c>
      <c r="K27" s="210" t="s">
        <v>1</v>
      </c>
      <c r="L27" s="210" t="s">
        <v>193</v>
      </c>
      <c r="M27" s="210" t="s">
        <v>194</v>
      </c>
      <c r="N27" s="210" t="s">
        <v>46</v>
      </c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</row>
    <row r="28" spans="1:59">
      <c r="A28" s="90" t="s">
        <v>9</v>
      </c>
      <c r="B28" s="88">
        <f>B22</f>
        <v>146</v>
      </c>
      <c r="C28" s="88">
        <f t="shared" ref="C28:F28" si="3">C22</f>
        <v>105</v>
      </c>
      <c r="D28" s="88">
        <f t="shared" si="3"/>
        <v>9</v>
      </c>
      <c r="E28" s="88">
        <f t="shared" si="3"/>
        <v>22</v>
      </c>
      <c r="F28" s="89">
        <f t="shared" si="3"/>
        <v>10</v>
      </c>
      <c r="G28" s="172"/>
      <c r="H28" s="172"/>
      <c r="I28" s="172"/>
      <c r="J28" s="210" t="s">
        <v>76</v>
      </c>
      <c r="K28" s="210">
        <v>72</v>
      </c>
      <c r="L28" s="210">
        <v>40</v>
      </c>
      <c r="M28" s="210">
        <v>8</v>
      </c>
      <c r="N28" s="210">
        <v>24</v>
      </c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</row>
    <row r="29" spans="1:59" ht="24" customHeight="1">
      <c r="A29" s="140" t="s">
        <v>76</v>
      </c>
      <c r="B29" s="6">
        <f>B16/B$22</f>
        <v>0.49315068493150682</v>
      </c>
      <c r="C29" s="6">
        <f>C16/C$22</f>
        <v>0.49523809523809526</v>
      </c>
      <c r="D29" s="6">
        <f>D16/D$22</f>
        <v>0.55555555555555558</v>
      </c>
      <c r="E29" s="6">
        <f>E16/E$22</f>
        <v>0.54545454545454541</v>
      </c>
      <c r="F29" s="21">
        <f>F16/F$22</f>
        <v>0.3</v>
      </c>
      <c r="G29" s="172"/>
      <c r="H29" s="172"/>
      <c r="I29" s="172"/>
      <c r="J29" s="210" t="s">
        <v>77</v>
      </c>
      <c r="K29" s="210">
        <v>64</v>
      </c>
      <c r="L29" s="210">
        <v>32</v>
      </c>
      <c r="M29" s="210">
        <v>7</v>
      </c>
      <c r="N29" s="210">
        <v>25</v>
      </c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</row>
    <row r="30" spans="1:59" ht="30">
      <c r="A30" s="140" t="s">
        <v>77</v>
      </c>
      <c r="B30" s="6">
        <f>B17/$B$22</f>
        <v>0.43835616438356162</v>
      </c>
      <c r="C30" s="6">
        <f t="shared" ref="C30:F34" si="4">C17/C$22</f>
        <v>0.41904761904761906</v>
      </c>
      <c r="D30" s="6">
        <f t="shared" si="4"/>
        <v>0.44444444444444442</v>
      </c>
      <c r="E30" s="6">
        <f t="shared" si="4"/>
        <v>0.40909090909090912</v>
      </c>
      <c r="F30" s="21">
        <f t="shared" si="4"/>
        <v>0.7</v>
      </c>
      <c r="G30" s="172"/>
      <c r="H30" s="172"/>
      <c r="I30" s="172"/>
      <c r="J30" s="210" t="s">
        <v>78</v>
      </c>
      <c r="K30" s="210">
        <v>4</v>
      </c>
      <c r="L30" s="210">
        <v>3</v>
      </c>
      <c r="M30" s="210">
        <v>1</v>
      </c>
      <c r="N30" s="210">
        <v>0</v>
      </c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</row>
    <row r="31" spans="1:59" ht="24" customHeight="1">
      <c r="A31" s="140" t="s">
        <v>78</v>
      </c>
      <c r="B31" s="6">
        <f>B18/$B$22</f>
        <v>2.7397260273972601E-2</v>
      </c>
      <c r="C31" s="6">
        <f t="shared" si="4"/>
        <v>2.8571428571428571E-2</v>
      </c>
      <c r="D31" s="6">
        <f t="shared" si="4"/>
        <v>0</v>
      </c>
      <c r="E31" s="6">
        <f t="shared" si="4"/>
        <v>4.5454545454545456E-2</v>
      </c>
      <c r="F31" s="21">
        <f t="shared" si="4"/>
        <v>0</v>
      </c>
      <c r="G31" s="172"/>
      <c r="H31" s="172"/>
      <c r="I31" s="172"/>
      <c r="J31" s="210" t="s">
        <v>79</v>
      </c>
      <c r="K31" s="210">
        <v>3</v>
      </c>
      <c r="L31" s="210">
        <v>1</v>
      </c>
      <c r="M31" s="210">
        <v>0</v>
      </c>
      <c r="N31" s="210">
        <v>2</v>
      </c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</row>
    <row r="32" spans="1:59" ht="30">
      <c r="A32" s="140" t="s">
        <v>79</v>
      </c>
      <c r="B32" s="6">
        <f>B19/$B$22</f>
        <v>2.0547945205479451E-2</v>
      </c>
      <c r="C32" s="6">
        <f t="shared" si="4"/>
        <v>2.8571428571428571E-2</v>
      </c>
      <c r="D32" s="6">
        <f t="shared" si="4"/>
        <v>0</v>
      </c>
      <c r="E32" s="6">
        <f t="shared" si="4"/>
        <v>0</v>
      </c>
      <c r="F32" s="21">
        <f t="shared" si="4"/>
        <v>0</v>
      </c>
      <c r="G32" s="172"/>
      <c r="H32" s="172"/>
      <c r="I32" s="172"/>
      <c r="J32" s="210" t="s">
        <v>192</v>
      </c>
      <c r="K32" s="210">
        <v>2</v>
      </c>
      <c r="L32" s="210">
        <v>0</v>
      </c>
      <c r="M32" s="210">
        <v>0</v>
      </c>
      <c r="N32" s="210">
        <v>2</v>
      </c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</row>
    <row r="33" spans="1:59" ht="24" customHeight="1">
      <c r="A33" s="140" t="s">
        <v>80</v>
      </c>
      <c r="B33" s="6">
        <f>B20/$B$22</f>
        <v>6.8493150684931503E-3</v>
      </c>
      <c r="C33" s="6">
        <f t="shared" si="4"/>
        <v>9.5238095238095247E-3</v>
      </c>
      <c r="D33" s="6">
        <f t="shared" si="4"/>
        <v>0</v>
      </c>
      <c r="E33" s="6">
        <f t="shared" si="4"/>
        <v>0</v>
      </c>
      <c r="F33" s="21">
        <f t="shared" si="4"/>
        <v>0</v>
      </c>
      <c r="G33" s="172"/>
      <c r="H33" s="172"/>
      <c r="I33" s="172"/>
      <c r="J33" s="210" t="s">
        <v>81</v>
      </c>
      <c r="K33" s="210">
        <v>2</v>
      </c>
      <c r="L33" s="210">
        <v>2</v>
      </c>
      <c r="M33" s="210">
        <v>0</v>
      </c>
      <c r="N33" s="210">
        <v>0</v>
      </c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</row>
    <row r="34" spans="1:59" ht="30">
      <c r="A34" s="140" t="s">
        <v>81</v>
      </c>
      <c r="B34" s="6">
        <f>B21/$B$22</f>
        <v>1.3698630136986301E-2</v>
      </c>
      <c r="C34" s="6">
        <f t="shared" si="4"/>
        <v>1.9047619047619049E-2</v>
      </c>
      <c r="D34" s="6">
        <f t="shared" si="4"/>
        <v>0</v>
      </c>
      <c r="E34" s="6">
        <f t="shared" si="4"/>
        <v>0</v>
      </c>
      <c r="F34" s="21">
        <f t="shared" si="4"/>
        <v>0</v>
      </c>
      <c r="G34" s="172"/>
      <c r="H34" s="172"/>
      <c r="I34" s="172"/>
      <c r="J34" s="210" t="s">
        <v>191</v>
      </c>
      <c r="K34" s="210">
        <v>1</v>
      </c>
      <c r="L34" s="210">
        <v>1</v>
      </c>
      <c r="M34" s="210">
        <v>0</v>
      </c>
      <c r="N34" s="210">
        <v>0</v>
      </c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</row>
    <row r="35" spans="1:59" ht="24" customHeight="1" thickBot="1">
      <c r="A35" s="141" t="s">
        <v>35</v>
      </c>
      <c r="B35" s="10">
        <f>SUM(B29:B34)</f>
        <v>1</v>
      </c>
      <c r="C35" s="10">
        <f t="shared" ref="C35:F35" si="5">SUM(C29:C34)</f>
        <v>1</v>
      </c>
      <c r="D35" s="10">
        <f t="shared" si="5"/>
        <v>1</v>
      </c>
      <c r="E35" s="10">
        <f t="shared" si="5"/>
        <v>1</v>
      </c>
      <c r="F35" s="25">
        <f t="shared" si="5"/>
        <v>1</v>
      </c>
      <c r="G35" s="172"/>
      <c r="H35" s="172"/>
      <c r="I35" s="172"/>
      <c r="J35" s="210" t="s">
        <v>80</v>
      </c>
      <c r="K35" s="210">
        <v>1</v>
      </c>
      <c r="L35" s="210">
        <v>1</v>
      </c>
      <c r="M35" s="210">
        <v>0</v>
      </c>
      <c r="N35" s="210">
        <v>0</v>
      </c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</row>
    <row r="36" spans="1:59" ht="15.75" thickTop="1">
      <c r="A36" s="172"/>
      <c r="B36" s="172"/>
      <c r="C36" s="172"/>
      <c r="D36" s="172"/>
      <c r="E36" s="172"/>
      <c r="F36" s="172"/>
      <c r="G36" s="172"/>
      <c r="H36" s="172"/>
      <c r="I36" s="172"/>
      <c r="J36" s="210"/>
      <c r="K36" s="210">
        <f>SUM(K28:K35)</f>
        <v>149</v>
      </c>
      <c r="L36" s="210">
        <f>SUM(L28:L35)</f>
        <v>80</v>
      </c>
      <c r="M36" s="210">
        <f>SUM(M28:M35)</f>
        <v>16</v>
      </c>
      <c r="N36" s="210">
        <f>SUM(N28:N35)</f>
        <v>53</v>
      </c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</row>
    <row r="37" spans="1:59">
      <c r="A37" s="172"/>
      <c r="B37" s="172"/>
      <c r="C37" s="172"/>
      <c r="D37" s="172"/>
      <c r="E37" s="172"/>
      <c r="F37" s="172"/>
      <c r="G37" s="172"/>
      <c r="H37" s="172"/>
      <c r="I37" s="172"/>
      <c r="J37" s="210" t="s">
        <v>76</v>
      </c>
      <c r="K37" s="211">
        <f>K28/K$36</f>
        <v>0.48322147651006714</v>
      </c>
      <c r="L37" s="211">
        <f t="shared" ref="L37:N37" si="6">L28/L$36</f>
        <v>0.5</v>
      </c>
      <c r="M37" s="211">
        <f t="shared" si="6"/>
        <v>0.5</v>
      </c>
      <c r="N37" s="211">
        <f t="shared" si="6"/>
        <v>0.45283018867924529</v>
      </c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</row>
    <row r="38" spans="1:59">
      <c r="A38" s="172"/>
      <c r="B38" s="172"/>
      <c r="C38" s="172"/>
      <c r="D38" s="172"/>
      <c r="E38" s="172"/>
      <c r="F38" s="172"/>
      <c r="G38" s="172"/>
      <c r="H38" s="172"/>
      <c r="I38" s="172"/>
      <c r="J38" s="210" t="s">
        <v>77</v>
      </c>
      <c r="K38" s="211">
        <f t="shared" ref="K38:N38" si="7">K29/K$36</f>
        <v>0.42953020134228187</v>
      </c>
      <c r="L38" s="211">
        <f t="shared" si="7"/>
        <v>0.4</v>
      </c>
      <c r="M38" s="211">
        <f t="shared" si="7"/>
        <v>0.4375</v>
      </c>
      <c r="N38" s="211">
        <f t="shared" si="7"/>
        <v>0.47169811320754718</v>
      </c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</row>
    <row r="39" spans="1:59">
      <c r="A39" s="172"/>
      <c r="B39" s="172"/>
      <c r="C39" s="172"/>
      <c r="D39" s="172"/>
      <c r="E39" s="172"/>
      <c r="F39" s="172"/>
      <c r="G39" s="172"/>
      <c r="H39" s="172"/>
      <c r="I39" s="172"/>
      <c r="J39" s="210" t="s">
        <v>78</v>
      </c>
      <c r="K39" s="211">
        <f t="shared" ref="K39:N39" si="8">K30/K$36</f>
        <v>2.6845637583892617E-2</v>
      </c>
      <c r="L39" s="211">
        <f t="shared" si="8"/>
        <v>3.7499999999999999E-2</v>
      </c>
      <c r="M39" s="211">
        <f t="shared" si="8"/>
        <v>6.25E-2</v>
      </c>
      <c r="N39" s="211">
        <f t="shared" si="8"/>
        <v>0</v>
      </c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</row>
    <row r="40" spans="1:59">
      <c r="A40" s="172"/>
      <c r="B40" s="172"/>
      <c r="C40" s="172"/>
      <c r="D40" s="172"/>
      <c r="E40" s="172"/>
      <c r="F40" s="172"/>
      <c r="G40" s="172"/>
      <c r="H40" s="172"/>
      <c r="I40" s="172"/>
      <c r="J40" s="210" t="s">
        <v>79</v>
      </c>
      <c r="K40" s="211">
        <f t="shared" ref="K40:N40" si="9">K31/K$36</f>
        <v>2.0134228187919462E-2</v>
      </c>
      <c r="L40" s="211">
        <f t="shared" si="9"/>
        <v>1.2500000000000001E-2</v>
      </c>
      <c r="M40" s="211">
        <f t="shared" si="9"/>
        <v>0</v>
      </c>
      <c r="N40" s="211">
        <f t="shared" si="9"/>
        <v>3.7735849056603772E-2</v>
      </c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</row>
    <row r="41" spans="1:59">
      <c r="A41" s="172"/>
      <c r="B41" s="172"/>
      <c r="C41" s="172"/>
      <c r="D41" s="172"/>
      <c r="E41" s="172"/>
      <c r="F41" s="172"/>
      <c r="G41" s="172"/>
      <c r="H41" s="172"/>
      <c r="I41" s="172"/>
      <c r="J41" s="210" t="s">
        <v>192</v>
      </c>
      <c r="K41" s="211">
        <f t="shared" ref="K41:N41" si="10">K32/K$36</f>
        <v>1.3422818791946308E-2</v>
      </c>
      <c r="L41" s="211">
        <f t="shared" si="10"/>
        <v>0</v>
      </c>
      <c r="M41" s="211">
        <f t="shared" si="10"/>
        <v>0</v>
      </c>
      <c r="N41" s="211">
        <f t="shared" si="10"/>
        <v>3.7735849056603772E-2</v>
      </c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</row>
    <row r="42" spans="1:59">
      <c r="A42" s="172"/>
      <c r="B42" s="172"/>
      <c r="C42" s="172"/>
      <c r="D42" s="172"/>
      <c r="E42" s="172"/>
      <c r="F42" s="172"/>
      <c r="G42" s="172"/>
      <c r="H42" s="172"/>
      <c r="I42" s="172"/>
      <c r="J42" s="210" t="s">
        <v>81</v>
      </c>
      <c r="K42" s="211">
        <f t="shared" ref="K42:N42" si="11">K33/K$36</f>
        <v>1.3422818791946308E-2</v>
      </c>
      <c r="L42" s="211">
        <f t="shared" si="11"/>
        <v>2.5000000000000001E-2</v>
      </c>
      <c r="M42" s="211">
        <f t="shared" si="11"/>
        <v>0</v>
      </c>
      <c r="N42" s="211">
        <f t="shared" si="11"/>
        <v>0</v>
      </c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</row>
    <row r="43" spans="1:59">
      <c r="A43" s="172"/>
      <c r="B43" s="172"/>
      <c r="C43" s="172"/>
      <c r="D43" s="172"/>
      <c r="E43" s="172"/>
      <c r="F43" s="172"/>
      <c r="G43" s="172"/>
      <c r="H43" s="172"/>
      <c r="I43" s="172"/>
      <c r="J43" s="210" t="s">
        <v>191</v>
      </c>
      <c r="K43" s="211">
        <f t="shared" ref="K43:N43" si="12">K34/K$36</f>
        <v>6.7114093959731542E-3</v>
      </c>
      <c r="L43" s="211">
        <f t="shared" si="12"/>
        <v>1.2500000000000001E-2</v>
      </c>
      <c r="M43" s="211">
        <f t="shared" si="12"/>
        <v>0</v>
      </c>
      <c r="N43" s="211">
        <f t="shared" si="12"/>
        <v>0</v>
      </c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</row>
    <row r="44" spans="1:59">
      <c r="A44" s="172"/>
      <c r="B44" s="172"/>
      <c r="C44" s="172"/>
      <c r="D44" s="172"/>
      <c r="E44" s="172"/>
      <c r="F44" s="172"/>
      <c r="G44" s="172"/>
      <c r="H44" s="172"/>
      <c r="I44" s="172"/>
      <c r="J44" s="210" t="s">
        <v>80</v>
      </c>
      <c r="K44" s="211">
        <f t="shared" ref="K44:N44" si="13">K35/K$36</f>
        <v>6.7114093959731542E-3</v>
      </c>
      <c r="L44" s="211">
        <f t="shared" si="13"/>
        <v>1.2500000000000001E-2</v>
      </c>
      <c r="M44" s="211">
        <f t="shared" si="13"/>
        <v>0</v>
      </c>
      <c r="N44" s="211">
        <f t="shared" si="13"/>
        <v>0</v>
      </c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</row>
    <row r="45" spans="1:59">
      <c r="A45" s="172"/>
      <c r="B45" s="172"/>
      <c r="C45" s="172"/>
      <c r="D45" s="172"/>
      <c r="E45" s="172"/>
      <c r="F45" s="172"/>
      <c r="G45" s="172"/>
      <c r="H45" s="172"/>
      <c r="I45" s="172"/>
      <c r="J45" s="210"/>
      <c r="K45" s="212">
        <f>SUM(K37:K44)</f>
        <v>0.99999999999999989</v>
      </c>
      <c r="L45" s="212">
        <f t="shared" ref="L45:N45" si="14">SUM(L37:L44)</f>
        <v>0.99999999999999989</v>
      </c>
      <c r="M45" s="212">
        <f t="shared" si="14"/>
        <v>1</v>
      </c>
      <c r="N45" s="212">
        <f t="shared" si="14"/>
        <v>1</v>
      </c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</row>
    <row r="46" spans="1:59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</row>
    <row r="47" spans="1:59">
      <c r="A47" s="172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</row>
    <row r="48" spans="1:59">
      <c r="A48" s="172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</row>
    <row r="49" spans="1:59">
      <c r="A49" s="172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</row>
    <row r="50" spans="1:59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</row>
    <row r="51" spans="1:59">
      <c r="A51" s="172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</row>
    <row r="52" spans="1:59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</row>
    <row r="53" spans="1:59">
      <c r="A53" s="172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</row>
    <row r="54" spans="1:59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</row>
    <row r="55" spans="1:59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</row>
    <row r="56" spans="1:59">
      <c r="A56" s="172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</row>
    <row r="57" spans="1:59">
      <c r="A57" s="172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</row>
    <row r="58" spans="1:59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</row>
    <row r="59" spans="1:59">
      <c r="A59" s="172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</row>
    <row r="60" spans="1:59">
      <c r="A60" s="172"/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</row>
    <row r="61" spans="1:59">
      <c r="A61" s="172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3"/>
      <c r="BB61" s="183"/>
      <c r="BC61" s="183"/>
      <c r="BD61" s="183"/>
      <c r="BE61" s="183"/>
      <c r="BF61" s="183"/>
      <c r="BG61" s="183"/>
    </row>
    <row r="62" spans="1:59">
      <c r="A62" s="172"/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</row>
    <row r="63" spans="1:59">
      <c r="A63" s="172"/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</row>
    <row r="64" spans="1:59">
      <c r="A64" s="172"/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</row>
    <row r="65" spans="1:59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/>
      <c r="BG65" s="183"/>
    </row>
    <row r="66" spans="1:59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</row>
    <row r="67" spans="1:59">
      <c r="A67" s="172"/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</row>
    <row r="68" spans="1:59">
      <c r="A68" s="115"/>
      <c r="B68" s="115"/>
      <c r="C68" s="115"/>
      <c r="D68" s="115"/>
      <c r="E68" s="115"/>
      <c r="F68" s="115"/>
      <c r="G68" s="115"/>
      <c r="H68" s="115"/>
      <c r="I68" s="115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3"/>
      <c r="BD68" s="183"/>
      <c r="BE68" s="183"/>
      <c r="BF68" s="183"/>
      <c r="BG68" s="183"/>
    </row>
    <row r="69" spans="1:59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</row>
  </sheetData>
  <sortState ref="J23:N30">
    <sortCondition descending="1" ref="K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17"/>
  <sheetViews>
    <sheetView rightToLeft="1" topLeftCell="A8" zoomScaleNormal="100" workbookViewId="0">
      <selection activeCell="J102" sqref="J102"/>
    </sheetView>
  </sheetViews>
  <sheetFormatPr defaultRowHeight="15"/>
  <cols>
    <col min="1" max="1" width="40.28515625" bestFit="1" customWidth="1"/>
    <col min="2" max="2" width="11.42578125" style="91" bestFit="1" customWidth="1"/>
    <col min="3" max="3" width="11" style="91" bestFit="1" customWidth="1"/>
    <col min="4" max="4" width="12.7109375" style="91" bestFit="1" customWidth="1"/>
    <col min="5" max="5" width="11.85546875" style="91" bestFit="1" customWidth="1"/>
    <col min="6" max="6" width="9.28515625" style="91" bestFit="1" customWidth="1"/>
    <col min="7" max="7" width="12.28515625" style="91" bestFit="1" customWidth="1"/>
    <col min="8" max="8" width="11.42578125" style="91" bestFit="1" customWidth="1"/>
    <col min="9" max="9" width="11.5703125" style="91" bestFit="1" customWidth="1"/>
    <col min="10" max="10" width="11.28515625" style="91" bestFit="1" customWidth="1"/>
    <col min="11" max="11" width="5.42578125" style="91" bestFit="1" customWidth="1"/>
    <col min="12" max="12" width="13.42578125" style="91" customWidth="1"/>
  </cols>
  <sheetData>
    <row r="1" spans="1:19" ht="15.75" thickTop="1">
      <c r="A1" s="216" t="s">
        <v>86</v>
      </c>
      <c r="B1" s="217" t="s">
        <v>1</v>
      </c>
      <c r="C1" s="217" t="s">
        <v>2</v>
      </c>
      <c r="D1" s="218" t="s">
        <v>3</v>
      </c>
      <c r="E1" s="94"/>
      <c r="F1" s="94"/>
      <c r="G1" s="94"/>
      <c r="H1" s="94"/>
      <c r="I1" s="94"/>
      <c r="J1" s="94"/>
      <c r="K1" s="92"/>
      <c r="L1" s="92"/>
      <c r="M1" s="92"/>
      <c r="N1" s="92"/>
      <c r="O1" s="92"/>
      <c r="P1" s="92"/>
      <c r="Q1" s="92"/>
      <c r="R1" s="92"/>
      <c r="S1" s="92"/>
    </row>
    <row r="2" spans="1:19">
      <c r="A2" s="219" t="s">
        <v>87</v>
      </c>
      <c r="B2" s="220">
        <v>4</v>
      </c>
      <c r="C2" s="220">
        <v>2</v>
      </c>
      <c r="D2" s="221">
        <v>2</v>
      </c>
      <c r="E2" s="94"/>
      <c r="F2" s="94"/>
      <c r="G2" s="94"/>
      <c r="H2" s="94"/>
      <c r="I2" s="94"/>
      <c r="J2" s="94"/>
      <c r="K2" s="92"/>
      <c r="L2" s="92"/>
      <c r="M2" s="92"/>
      <c r="N2" s="92"/>
      <c r="O2" s="92"/>
      <c r="P2" s="92"/>
      <c r="Q2" s="92"/>
      <c r="R2" s="92"/>
      <c r="S2" s="92"/>
    </row>
    <row r="3" spans="1:19">
      <c r="A3" s="219" t="s">
        <v>88</v>
      </c>
      <c r="B3" s="220">
        <v>474</v>
      </c>
      <c r="C3" s="220">
        <v>278</v>
      </c>
      <c r="D3" s="221">
        <v>196</v>
      </c>
      <c r="E3" s="94"/>
      <c r="F3" s="94"/>
      <c r="G3" s="94"/>
      <c r="H3" s="94"/>
      <c r="I3" s="94"/>
      <c r="J3" s="94"/>
      <c r="K3" s="92"/>
      <c r="L3" s="92"/>
      <c r="M3" s="92"/>
      <c r="N3" s="92"/>
      <c r="O3" s="92"/>
      <c r="P3" s="92"/>
      <c r="Q3" s="92"/>
      <c r="R3" s="92"/>
      <c r="S3" s="92"/>
    </row>
    <row r="4" spans="1:19">
      <c r="A4" s="219" t="s">
        <v>89</v>
      </c>
      <c r="B4" s="220">
        <v>122</v>
      </c>
      <c r="C4" s="220">
        <v>51</v>
      </c>
      <c r="D4" s="221">
        <v>71</v>
      </c>
      <c r="E4" s="94"/>
      <c r="F4" s="94"/>
      <c r="G4" s="94"/>
      <c r="H4" s="94"/>
      <c r="I4" s="94"/>
      <c r="J4" s="94"/>
      <c r="K4" s="92"/>
      <c r="L4" s="92"/>
      <c r="M4" s="92"/>
      <c r="N4" s="92"/>
      <c r="O4" s="92"/>
      <c r="P4" s="92"/>
      <c r="Q4" s="92"/>
      <c r="R4" s="92"/>
      <c r="S4" s="92"/>
    </row>
    <row r="5" spans="1:19" ht="15.75" thickBot="1">
      <c r="A5" s="222" t="s">
        <v>35</v>
      </c>
      <c r="B5" s="223">
        <f>SUM(B2:B4)</f>
        <v>600</v>
      </c>
      <c r="C5" s="223">
        <f t="shared" ref="C5:D5" si="0">SUM(C2:C4)</f>
        <v>331</v>
      </c>
      <c r="D5" s="224">
        <f t="shared" si="0"/>
        <v>269</v>
      </c>
      <c r="E5" s="94"/>
      <c r="F5" s="94"/>
      <c r="G5" s="94"/>
      <c r="H5" s="94"/>
      <c r="I5" s="94"/>
      <c r="J5" s="94"/>
      <c r="K5" s="92"/>
      <c r="L5" s="92"/>
      <c r="M5" s="92"/>
      <c r="N5" s="92"/>
      <c r="O5" s="92"/>
      <c r="P5" s="92"/>
      <c r="Q5" s="92"/>
      <c r="R5" s="92"/>
      <c r="S5" s="92"/>
    </row>
    <row r="6" spans="1:19" s="55" customFormat="1" ht="15.75" thickTop="1">
      <c r="A6" s="104"/>
      <c r="B6" s="94"/>
      <c r="C6" s="94"/>
      <c r="D6" s="94"/>
      <c r="E6" s="94"/>
      <c r="F6" s="94"/>
      <c r="G6" s="94"/>
      <c r="H6" s="94"/>
      <c r="I6" s="94"/>
      <c r="J6" s="94"/>
      <c r="K6" s="92"/>
      <c r="L6" s="92"/>
      <c r="M6" s="92"/>
      <c r="N6" s="92"/>
      <c r="O6" s="92"/>
      <c r="P6" s="92"/>
      <c r="Q6" s="92"/>
      <c r="R6" s="92"/>
      <c r="S6" s="92"/>
    </row>
    <row r="7" spans="1:19" ht="15.75" thickBot="1">
      <c r="A7" s="149" t="s">
        <v>111</v>
      </c>
      <c r="B7" s="94"/>
      <c r="C7" s="94"/>
      <c r="D7" s="94"/>
      <c r="E7" s="94"/>
      <c r="F7" s="94"/>
      <c r="G7" s="94"/>
      <c r="H7" s="94"/>
      <c r="I7" s="94"/>
      <c r="J7" s="94"/>
      <c r="K7" s="92"/>
      <c r="L7" s="92"/>
      <c r="M7" s="92"/>
      <c r="N7" s="92"/>
      <c r="O7" s="92"/>
      <c r="P7" s="92"/>
      <c r="Q7" s="92"/>
      <c r="R7" s="92"/>
      <c r="S7" s="92"/>
    </row>
    <row r="8" spans="1:19" s="55" customFormat="1" ht="30.75" thickTop="1">
      <c r="A8" s="213" t="s">
        <v>86</v>
      </c>
      <c r="B8" s="214" t="s">
        <v>97</v>
      </c>
      <c r="C8" s="214" t="s">
        <v>38</v>
      </c>
      <c r="D8" s="215" t="s">
        <v>39</v>
      </c>
      <c r="E8" s="94"/>
      <c r="F8" s="94"/>
      <c r="G8" s="94"/>
      <c r="H8" s="94"/>
      <c r="I8" s="94"/>
      <c r="J8" s="94"/>
      <c r="K8" s="92"/>
      <c r="L8" s="92"/>
      <c r="M8" s="92"/>
      <c r="N8" s="92"/>
      <c r="O8" s="92"/>
      <c r="P8" s="92"/>
      <c r="Q8" s="92"/>
      <c r="R8" s="92"/>
      <c r="S8" s="92"/>
    </row>
    <row r="9" spans="1:19" s="55" customFormat="1">
      <c r="A9" s="47" t="s">
        <v>40</v>
      </c>
      <c r="B9" s="77">
        <f>B5</f>
        <v>600</v>
      </c>
      <c r="C9" s="77">
        <f t="shared" ref="C9:D9" si="1">C5</f>
        <v>331</v>
      </c>
      <c r="D9" s="80">
        <f t="shared" si="1"/>
        <v>269</v>
      </c>
      <c r="E9" s="94"/>
      <c r="F9" s="94"/>
      <c r="G9" s="94"/>
      <c r="H9" s="94"/>
      <c r="I9" s="94"/>
      <c r="J9" s="94"/>
      <c r="K9" s="92"/>
      <c r="L9" s="92"/>
      <c r="M9" s="92"/>
      <c r="N9" s="92"/>
      <c r="O9" s="92"/>
      <c r="P9" s="92"/>
      <c r="Q9" s="92"/>
      <c r="R9" s="92"/>
      <c r="S9" s="92"/>
    </row>
    <row r="10" spans="1:19" s="55" customFormat="1">
      <c r="A10" s="99" t="s">
        <v>35</v>
      </c>
      <c r="B10" s="78">
        <f>SUM(B11:B13)</f>
        <v>1</v>
      </c>
      <c r="C10" s="78">
        <f t="shared" ref="C10:D10" si="2">SUM(C11:C13)</f>
        <v>1</v>
      </c>
      <c r="D10" s="81">
        <f t="shared" si="2"/>
        <v>1</v>
      </c>
      <c r="E10" s="94"/>
      <c r="F10" s="94"/>
      <c r="G10" s="94"/>
      <c r="H10" s="94"/>
      <c r="I10" s="94"/>
      <c r="J10" s="94"/>
      <c r="K10" s="92"/>
      <c r="L10" s="92"/>
      <c r="M10" s="92"/>
      <c r="N10" s="92"/>
      <c r="O10" s="92"/>
      <c r="P10" s="92"/>
      <c r="Q10" s="92"/>
      <c r="R10" s="92"/>
      <c r="S10" s="92"/>
    </row>
    <row r="11" spans="1:19" s="55" customFormat="1">
      <c r="A11" s="142" t="s">
        <v>88</v>
      </c>
      <c r="B11" s="100">
        <f t="shared" ref="B11:D11" si="3">B3/B$5</f>
        <v>0.79</v>
      </c>
      <c r="C11" s="100">
        <f t="shared" si="3"/>
        <v>0.83987915407854985</v>
      </c>
      <c r="D11" s="101">
        <f t="shared" si="3"/>
        <v>0.72862453531598514</v>
      </c>
      <c r="E11" s="94"/>
      <c r="F11" s="94"/>
      <c r="G11" s="94"/>
      <c r="H11" s="94"/>
      <c r="I11" s="94"/>
      <c r="J11" s="94"/>
      <c r="K11" s="92"/>
      <c r="L11" s="92"/>
      <c r="M11" s="92"/>
      <c r="N11" s="92"/>
      <c r="O11" s="92"/>
      <c r="P11" s="92"/>
      <c r="Q11" s="92"/>
      <c r="R11" s="92"/>
      <c r="S11" s="92"/>
    </row>
    <row r="12" spans="1:19" s="55" customFormat="1">
      <c r="A12" s="142" t="s">
        <v>89</v>
      </c>
      <c r="B12" s="100">
        <f t="shared" ref="B12:D12" si="4">B4/B$5</f>
        <v>0.20333333333333334</v>
      </c>
      <c r="C12" s="100">
        <f t="shared" si="4"/>
        <v>0.15407854984894259</v>
      </c>
      <c r="D12" s="101">
        <f t="shared" si="4"/>
        <v>0.26394052044609667</v>
      </c>
      <c r="E12" s="94"/>
      <c r="F12" s="94"/>
      <c r="G12" s="94"/>
      <c r="H12" s="94"/>
      <c r="I12" s="94"/>
      <c r="J12" s="94"/>
      <c r="K12" s="92"/>
      <c r="L12" s="92"/>
      <c r="M12" s="92"/>
      <c r="N12" s="92"/>
      <c r="O12" s="92"/>
      <c r="P12" s="92"/>
      <c r="Q12" s="92"/>
      <c r="R12" s="92"/>
      <c r="S12" s="92"/>
    </row>
    <row r="13" spans="1:19" s="55" customFormat="1" ht="15.75" thickBot="1">
      <c r="A13" s="143" t="s">
        <v>87</v>
      </c>
      <c r="B13" s="102">
        <f>B2/B$5</f>
        <v>6.6666666666666671E-3</v>
      </c>
      <c r="C13" s="102">
        <f t="shared" ref="C13:D13" si="5">C2/C$5</f>
        <v>6.0422960725075529E-3</v>
      </c>
      <c r="D13" s="103">
        <f t="shared" si="5"/>
        <v>7.4349442379182153E-3</v>
      </c>
      <c r="E13" s="94"/>
      <c r="F13" s="94"/>
      <c r="G13" s="94"/>
      <c r="H13" s="94"/>
      <c r="I13" s="94"/>
      <c r="J13" s="94"/>
      <c r="K13" s="92"/>
      <c r="L13" s="92"/>
      <c r="M13" s="92"/>
      <c r="N13" s="92"/>
      <c r="O13" s="92"/>
      <c r="P13" s="92"/>
      <c r="Q13" s="92"/>
      <c r="R13" s="92"/>
      <c r="S13" s="92"/>
    </row>
    <row r="14" spans="1:19" s="55" customFormat="1" ht="15.75" thickTop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2"/>
      <c r="L14" s="92"/>
      <c r="M14" s="92"/>
      <c r="N14" s="92"/>
      <c r="O14" s="92"/>
      <c r="P14" s="92"/>
      <c r="Q14" s="92"/>
      <c r="R14" s="92"/>
      <c r="S14" s="92"/>
    </row>
    <row r="15" spans="1:19" s="55" customFormat="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2"/>
      <c r="L15" s="92"/>
      <c r="M15" s="92"/>
      <c r="N15" s="92"/>
      <c r="O15" s="92"/>
      <c r="P15" s="92"/>
      <c r="Q15" s="92"/>
      <c r="R15" s="92"/>
      <c r="S15" s="92"/>
    </row>
    <row r="16" spans="1:19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2"/>
      <c r="L16" s="92"/>
      <c r="M16" s="92"/>
      <c r="N16" s="92"/>
      <c r="O16" s="92"/>
      <c r="P16" s="92"/>
      <c r="Q16" s="92"/>
      <c r="R16" s="92"/>
      <c r="S16" s="92"/>
    </row>
    <row r="17" spans="1:19" ht="15.75" thickBot="1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2"/>
      <c r="L17" s="92"/>
      <c r="M17" s="92"/>
      <c r="N17" s="92"/>
      <c r="O17" s="92"/>
      <c r="P17" s="92"/>
      <c r="Q17" s="92"/>
      <c r="R17" s="92"/>
      <c r="S17" s="92"/>
    </row>
    <row r="18" spans="1:19" ht="60.75" thickTop="1">
      <c r="A18" s="150" t="s">
        <v>86</v>
      </c>
      <c r="B18" s="151" t="s">
        <v>1</v>
      </c>
      <c r="C18" s="151" t="s">
        <v>90</v>
      </c>
      <c r="D18" s="151" t="s">
        <v>95</v>
      </c>
      <c r="E18" s="151" t="s">
        <v>96</v>
      </c>
      <c r="F18" s="151" t="s">
        <v>93</v>
      </c>
      <c r="G18" s="151" t="s">
        <v>91</v>
      </c>
      <c r="H18" s="151" t="s">
        <v>94</v>
      </c>
      <c r="I18" s="152" t="s">
        <v>92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>
      <c r="A19" s="153" t="s">
        <v>87</v>
      </c>
      <c r="B19" s="154">
        <v>4</v>
      </c>
      <c r="C19" s="154">
        <v>0</v>
      </c>
      <c r="D19" s="154">
        <v>0</v>
      </c>
      <c r="E19" s="154">
        <v>3</v>
      </c>
      <c r="F19" s="154">
        <v>0</v>
      </c>
      <c r="G19" s="154">
        <v>0</v>
      </c>
      <c r="H19" s="154">
        <v>1</v>
      </c>
      <c r="I19" s="155">
        <v>0</v>
      </c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>
      <c r="A20" s="153" t="s">
        <v>88</v>
      </c>
      <c r="B20" s="154">
        <v>474</v>
      </c>
      <c r="C20" s="154">
        <v>27</v>
      </c>
      <c r="D20" s="154">
        <v>102</v>
      </c>
      <c r="E20" s="154">
        <v>142</v>
      </c>
      <c r="F20" s="154">
        <v>51</v>
      </c>
      <c r="G20" s="154">
        <v>40</v>
      </c>
      <c r="H20" s="154">
        <v>81</v>
      </c>
      <c r="I20" s="155">
        <v>25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19">
      <c r="A21" s="153" t="s">
        <v>89</v>
      </c>
      <c r="B21" s="154">
        <v>122</v>
      </c>
      <c r="C21" s="154">
        <v>47</v>
      </c>
      <c r="D21" s="154">
        <v>50</v>
      </c>
      <c r="E21" s="154">
        <v>17</v>
      </c>
      <c r="F21" s="154">
        <v>5</v>
      </c>
      <c r="G21" s="154">
        <v>1</v>
      </c>
      <c r="H21" s="154">
        <v>2</v>
      </c>
      <c r="I21" s="155">
        <v>0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15.75" thickBot="1">
      <c r="A22" s="156"/>
      <c r="B22" s="157">
        <f>SUM(B19:B21)</f>
        <v>600</v>
      </c>
      <c r="C22" s="157">
        <f t="shared" ref="C22" si="6">SUM(C19:C21)</f>
        <v>74</v>
      </c>
      <c r="D22" s="157">
        <f t="shared" ref="D22:I22" si="7">SUM(D19:D21)</f>
        <v>152</v>
      </c>
      <c r="E22" s="157">
        <f t="shared" si="7"/>
        <v>162</v>
      </c>
      <c r="F22" s="157">
        <f t="shared" si="7"/>
        <v>56</v>
      </c>
      <c r="G22" s="157">
        <f t="shared" si="7"/>
        <v>41</v>
      </c>
      <c r="H22" s="157">
        <f t="shared" si="7"/>
        <v>84</v>
      </c>
      <c r="I22" s="158">
        <f t="shared" si="7"/>
        <v>25</v>
      </c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spans="1:19" s="55" customFormat="1" ht="15.75" thickTop="1">
      <c r="A23" s="94"/>
      <c r="B23" s="94"/>
      <c r="C23" s="94"/>
      <c r="D23" s="94"/>
      <c r="E23" s="94"/>
      <c r="F23" s="94"/>
      <c r="G23" s="94"/>
      <c r="H23" s="94"/>
      <c r="I23" s="94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spans="1:19" s="55" customFormat="1">
      <c r="A24" s="94"/>
      <c r="B24" s="94"/>
      <c r="C24" s="94"/>
      <c r="D24" s="94"/>
      <c r="E24" s="94"/>
      <c r="F24" s="94"/>
      <c r="G24" s="94"/>
      <c r="H24" s="94"/>
      <c r="I24" s="94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spans="1:19" s="55" customFormat="1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2"/>
      <c r="L25" s="92"/>
      <c r="M25" s="92"/>
      <c r="N25" s="92"/>
      <c r="O25" s="92"/>
      <c r="P25" s="92"/>
      <c r="Q25" s="92"/>
      <c r="R25" s="92"/>
      <c r="S25" s="92"/>
    </row>
    <row r="26" spans="1:19" s="55" customFormat="1" ht="15.75" thickBot="1">
      <c r="A26" s="149" t="s">
        <v>197</v>
      </c>
      <c r="B26" s="94"/>
      <c r="C26" s="94"/>
      <c r="D26" s="94"/>
      <c r="E26" s="94"/>
      <c r="F26" s="94"/>
      <c r="G26" s="94"/>
      <c r="H26" s="94"/>
      <c r="I26" s="94"/>
      <c r="J26" s="94"/>
      <c r="K26" s="92"/>
      <c r="L26" s="92"/>
      <c r="M26" s="92"/>
      <c r="N26" s="92"/>
      <c r="O26" s="92"/>
      <c r="P26" s="92"/>
      <c r="Q26" s="92"/>
      <c r="R26" s="92"/>
      <c r="S26" s="92"/>
    </row>
    <row r="27" spans="1:19" s="55" customFormat="1" ht="45.75" thickTop="1">
      <c r="A27" s="11" t="s">
        <v>86</v>
      </c>
      <c r="B27" s="13" t="s">
        <v>24</v>
      </c>
      <c r="C27" s="13" t="s">
        <v>29</v>
      </c>
      <c r="D27" s="13" t="s">
        <v>30</v>
      </c>
      <c r="E27" s="13" t="s">
        <v>27</v>
      </c>
      <c r="F27" s="13" t="s">
        <v>25</v>
      </c>
      <c r="G27" s="13" t="s">
        <v>28</v>
      </c>
      <c r="H27" s="13" t="s">
        <v>26</v>
      </c>
      <c r="I27" s="14" t="s">
        <v>110</v>
      </c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spans="1:19" s="55" customFormat="1">
      <c r="A28" s="47" t="s">
        <v>40</v>
      </c>
      <c r="B28" s="77">
        <f t="shared" ref="B28:H28" si="8">C22</f>
        <v>74</v>
      </c>
      <c r="C28" s="77">
        <f t="shared" si="8"/>
        <v>152</v>
      </c>
      <c r="D28" s="77">
        <f t="shared" si="8"/>
        <v>162</v>
      </c>
      <c r="E28" s="77">
        <f t="shared" si="8"/>
        <v>56</v>
      </c>
      <c r="F28" s="77">
        <f t="shared" si="8"/>
        <v>41</v>
      </c>
      <c r="G28" s="77">
        <f t="shared" si="8"/>
        <v>84</v>
      </c>
      <c r="H28" s="77">
        <f t="shared" si="8"/>
        <v>25</v>
      </c>
      <c r="I28" s="80">
        <f>B22</f>
        <v>600</v>
      </c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spans="1:19" s="55" customFormat="1">
      <c r="A29" s="107" t="s">
        <v>35</v>
      </c>
      <c r="B29" s="78">
        <f t="shared" ref="B29:H29" si="9">SUM(B30:B32)</f>
        <v>1</v>
      </c>
      <c r="C29" s="78">
        <f t="shared" si="9"/>
        <v>1</v>
      </c>
      <c r="D29" s="78">
        <f t="shared" si="9"/>
        <v>1</v>
      </c>
      <c r="E29" s="78">
        <f t="shared" si="9"/>
        <v>1</v>
      </c>
      <c r="F29" s="78">
        <f t="shared" si="9"/>
        <v>1</v>
      </c>
      <c r="G29" s="78">
        <f t="shared" si="9"/>
        <v>1</v>
      </c>
      <c r="H29" s="78">
        <f t="shared" si="9"/>
        <v>1</v>
      </c>
      <c r="I29" s="81">
        <f>SUM(I30:I32)</f>
        <v>1</v>
      </c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spans="1:19" s="55" customFormat="1">
      <c r="A30" s="1" t="s">
        <v>87</v>
      </c>
      <c r="B30" s="100">
        <f t="shared" ref="B30:H32" si="10">C19/C$22</f>
        <v>0</v>
      </c>
      <c r="C30" s="100">
        <f t="shared" si="10"/>
        <v>0</v>
      </c>
      <c r="D30" s="100">
        <f t="shared" si="10"/>
        <v>1.8518518518518517E-2</v>
      </c>
      <c r="E30" s="100">
        <f t="shared" si="10"/>
        <v>0</v>
      </c>
      <c r="F30" s="100">
        <f t="shared" si="10"/>
        <v>0</v>
      </c>
      <c r="G30" s="100">
        <f t="shared" si="10"/>
        <v>1.1904761904761904E-2</v>
      </c>
      <c r="H30" s="100">
        <f t="shared" si="10"/>
        <v>0</v>
      </c>
      <c r="I30" s="101">
        <f>B19/B$22</f>
        <v>6.6666666666666671E-3</v>
      </c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spans="1:19" s="55" customFormat="1">
      <c r="A31" s="225" t="s">
        <v>88</v>
      </c>
      <c r="B31" s="100">
        <f t="shared" si="10"/>
        <v>0.36486486486486486</v>
      </c>
      <c r="C31" s="100">
        <f t="shared" si="10"/>
        <v>0.67105263157894735</v>
      </c>
      <c r="D31" s="100">
        <f t="shared" si="10"/>
        <v>0.87654320987654322</v>
      </c>
      <c r="E31" s="100">
        <f t="shared" si="10"/>
        <v>0.9107142857142857</v>
      </c>
      <c r="F31" s="100">
        <f t="shared" si="10"/>
        <v>0.97560975609756095</v>
      </c>
      <c r="G31" s="100">
        <f t="shared" si="10"/>
        <v>0.9642857142857143</v>
      </c>
      <c r="H31" s="100">
        <f t="shared" si="10"/>
        <v>1</v>
      </c>
      <c r="I31" s="101">
        <f>B20/$B$22</f>
        <v>0.79</v>
      </c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spans="1:19" s="55" customFormat="1" ht="15.75" thickBot="1">
      <c r="A32" s="69" t="s">
        <v>89</v>
      </c>
      <c r="B32" s="102">
        <f t="shared" si="10"/>
        <v>0.63513513513513509</v>
      </c>
      <c r="C32" s="102">
        <f t="shared" si="10"/>
        <v>0.32894736842105265</v>
      </c>
      <c r="D32" s="102">
        <f t="shared" si="10"/>
        <v>0.10493827160493827</v>
      </c>
      <c r="E32" s="102">
        <f t="shared" si="10"/>
        <v>8.9285714285714288E-2</v>
      </c>
      <c r="F32" s="102">
        <f t="shared" si="10"/>
        <v>2.4390243902439025E-2</v>
      </c>
      <c r="G32" s="102">
        <f t="shared" si="10"/>
        <v>2.3809523809523808E-2</v>
      </c>
      <c r="H32" s="102">
        <f t="shared" si="10"/>
        <v>0</v>
      </c>
      <c r="I32" s="103">
        <f>B21/$B$22</f>
        <v>0.20333333333333334</v>
      </c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spans="1:19" s="55" customFormat="1" ht="15.75" thickTop="1">
      <c r="A33" s="94"/>
      <c r="B33" s="94"/>
      <c r="C33" s="94"/>
      <c r="D33" s="94"/>
      <c r="E33" s="94"/>
      <c r="F33" s="94"/>
      <c r="G33" s="94"/>
      <c r="H33" s="94"/>
      <c r="I33" s="94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spans="1:19" s="55" customFormat="1">
      <c r="A34" s="94"/>
      <c r="B34" s="94"/>
      <c r="C34" s="94"/>
      <c r="D34" s="94"/>
      <c r="E34" s="94"/>
      <c r="F34" s="94"/>
      <c r="G34" s="94"/>
      <c r="H34" s="94"/>
      <c r="I34" s="94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spans="1:19">
      <c r="A35" s="94"/>
      <c r="B35" s="94"/>
      <c r="C35" s="94"/>
      <c r="D35" s="94"/>
      <c r="E35" s="94"/>
      <c r="F35" s="94"/>
      <c r="G35" s="94"/>
      <c r="H35" s="94"/>
      <c r="I35" s="94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spans="1:19" ht="15.75" thickBot="1">
      <c r="A36" s="94"/>
      <c r="B36" s="94"/>
      <c r="C36" s="94"/>
      <c r="D36" s="94"/>
      <c r="E36" s="94"/>
      <c r="F36" s="94"/>
      <c r="G36" s="94"/>
      <c r="H36" s="94"/>
      <c r="I36" s="94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spans="1:19" ht="15.75" thickTop="1">
      <c r="A37" s="150" t="s">
        <v>86</v>
      </c>
      <c r="B37" s="151" t="s">
        <v>63</v>
      </c>
      <c r="C37" s="151" t="s">
        <v>64</v>
      </c>
      <c r="D37" s="151" t="s">
        <v>65</v>
      </c>
      <c r="E37" s="151" t="s">
        <v>66</v>
      </c>
      <c r="F37" s="151" t="s">
        <v>67</v>
      </c>
      <c r="G37" s="151" t="s">
        <v>68</v>
      </c>
      <c r="H37" s="151" t="s">
        <v>69</v>
      </c>
      <c r="I37" s="159" t="s">
        <v>70</v>
      </c>
      <c r="J37" s="152" t="s">
        <v>1</v>
      </c>
      <c r="K37" s="92"/>
      <c r="L37" s="92"/>
      <c r="M37" s="92"/>
      <c r="N37" s="92"/>
      <c r="O37" s="92"/>
      <c r="P37" s="92"/>
      <c r="Q37" s="92"/>
      <c r="R37" s="92"/>
      <c r="S37" s="92"/>
    </row>
    <row r="38" spans="1:19">
      <c r="A38" s="153" t="s">
        <v>87</v>
      </c>
      <c r="B38" s="154">
        <v>0</v>
      </c>
      <c r="C38" s="154">
        <v>0</v>
      </c>
      <c r="D38" s="154">
        <v>0</v>
      </c>
      <c r="E38" s="154">
        <v>0</v>
      </c>
      <c r="F38" s="154">
        <v>3</v>
      </c>
      <c r="G38" s="154">
        <v>1</v>
      </c>
      <c r="H38" s="154">
        <v>0</v>
      </c>
      <c r="I38" s="160">
        <v>0</v>
      </c>
      <c r="J38" s="155">
        <f>SUM(B38:I38)</f>
        <v>4</v>
      </c>
      <c r="K38" s="92"/>
      <c r="L38" s="92"/>
      <c r="M38" s="92"/>
      <c r="N38" s="92"/>
      <c r="O38" s="92"/>
      <c r="P38" s="92"/>
      <c r="Q38" s="92"/>
      <c r="R38" s="92"/>
      <c r="S38" s="92"/>
    </row>
    <row r="39" spans="1:19">
      <c r="A39" s="153" t="s">
        <v>88</v>
      </c>
      <c r="B39" s="154">
        <v>5</v>
      </c>
      <c r="C39" s="154">
        <v>33</v>
      </c>
      <c r="D39" s="154">
        <v>54</v>
      </c>
      <c r="E39" s="154">
        <v>94</v>
      </c>
      <c r="F39" s="154">
        <v>108</v>
      </c>
      <c r="G39" s="154">
        <v>74</v>
      </c>
      <c r="H39" s="154">
        <v>55</v>
      </c>
      <c r="I39" s="160">
        <v>42</v>
      </c>
      <c r="J39" s="155">
        <f t="shared" ref="J39:J40" si="11">SUM(B39:I39)</f>
        <v>465</v>
      </c>
      <c r="K39" s="92"/>
      <c r="L39" s="92"/>
      <c r="M39" s="92"/>
      <c r="N39" s="92"/>
      <c r="O39" s="92"/>
      <c r="P39" s="92"/>
      <c r="Q39" s="92"/>
      <c r="R39" s="92"/>
      <c r="S39" s="92"/>
    </row>
    <row r="40" spans="1:19">
      <c r="A40" s="153" t="s">
        <v>89</v>
      </c>
      <c r="B40" s="154">
        <v>9</v>
      </c>
      <c r="C40" s="154">
        <v>30</v>
      </c>
      <c r="D40" s="154">
        <v>13</v>
      </c>
      <c r="E40" s="154">
        <v>14</v>
      </c>
      <c r="F40" s="154">
        <v>19</v>
      </c>
      <c r="G40" s="154">
        <v>15</v>
      </c>
      <c r="H40" s="154">
        <v>8</v>
      </c>
      <c r="I40" s="160">
        <v>12</v>
      </c>
      <c r="J40" s="155">
        <f t="shared" si="11"/>
        <v>120</v>
      </c>
      <c r="K40" s="92"/>
      <c r="L40" s="92"/>
      <c r="M40" s="92"/>
      <c r="N40" s="92"/>
      <c r="O40" s="92"/>
      <c r="P40" s="92"/>
      <c r="Q40" s="92"/>
      <c r="R40" s="92"/>
      <c r="S40" s="92"/>
    </row>
    <row r="41" spans="1:19" ht="15.75" thickBot="1">
      <c r="A41" s="161" t="s">
        <v>35</v>
      </c>
      <c r="B41" s="157">
        <f t="shared" ref="B41:I41" si="12">SUM(B38:B40)</f>
        <v>14</v>
      </c>
      <c r="C41" s="157">
        <f t="shared" si="12"/>
        <v>63</v>
      </c>
      <c r="D41" s="157">
        <f t="shared" si="12"/>
        <v>67</v>
      </c>
      <c r="E41" s="157">
        <f t="shared" si="12"/>
        <v>108</v>
      </c>
      <c r="F41" s="157">
        <f t="shared" si="12"/>
        <v>130</v>
      </c>
      <c r="G41" s="157">
        <f t="shared" si="12"/>
        <v>90</v>
      </c>
      <c r="H41" s="157">
        <f t="shared" si="12"/>
        <v>63</v>
      </c>
      <c r="I41" s="157">
        <f t="shared" si="12"/>
        <v>54</v>
      </c>
      <c r="J41" s="158">
        <f>SUM(J38:J40)</f>
        <v>589</v>
      </c>
      <c r="K41" s="92"/>
      <c r="L41" s="92"/>
      <c r="M41" s="92"/>
      <c r="N41" s="92"/>
      <c r="O41" s="92"/>
      <c r="P41" s="92"/>
      <c r="Q41" s="92"/>
      <c r="R41" s="92"/>
      <c r="S41" s="92"/>
    </row>
    <row r="42" spans="1:19" s="55" customFormat="1" ht="15.75" thickTop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spans="1:19" s="55" customForma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spans="1:19" s="55" customFormat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</row>
    <row r="45" spans="1:19" ht="15.75" thickBot="1">
      <c r="A45" s="149" t="s">
        <v>196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spans="1:19" s="55" customFormat="1" ht="15.75" thickTop="1">
      <c r="A46" s="11" t="s">
        <v>86</v>
      </c>
      <c r="B46" s="17" t="s">
        <v>63</v>
      </c>
      <c r="C46" s="17" t="s">
        <v>64</v>
      </c>
      <c r="D46" s="17" t="s">
        <v>65</v>
      </c>
      <c r="E46" s="17" t="s">
        <v>66</v>
      </c>
      <c r="F46" s="17" t="s">
        <v>67</v>
      </c>
      <c r="G46" s="17" t="s">
        <v>68</v>
      </c>
      <c r="H46" s="17" t="s">
        <v>69</v>
      </c>
      <c r="I46" s="17" t="s">
        <v>70</v>
      </c>
      <c r="J46" s="67" t="s">
        <v>35</v>
      </c>
      <c r="K46" s="92"/>
      <c r="L46" s="92"/>
      <c r="M46" s="92"/>
      <c r="N46" s="92"/>
      <c r="O46" s="92"/>
      <c r="P46" s="92"/>
      <c r="Q46" s="92"/>
      <c r="R46" s="92"/>
      <c r="S46" s="92"/>
    </row>
    <row r="47" spans="1:19" s="55" customFormat="1">
      <c r="A47" s="47" t="s">
        <v>40</v>
      </c>
      <c r="B47" s="77">
        <f t="shared" ref="B47:J47" si="13">B41</f>
        <v>14</v>
      </c>
      <c r="C47" s="77">
        <f t="shared" si="13"/>
        <v>63</v>
      </c>
      <c r="D47" s="77">
        <f t="shared" si="13"/>
        <v>67</v>
      </c>
      <c r="E47" s="77">
        <f t="shared" si="13"/>
        <v>108</v>
      </c>
      <c r="F47" s="77">
        <f t="shared" si="13"/>
        <v>130</v>
      </c>
      <c r="G47" s="77">
        <f t="shared" si="13"/>
        <v>90</v>
      </c>
      <c r="H47" s="77">
        <f t="shared" si="13"/>
        <v>63</v>
      </c>
      <c r="I47" s="77">
        <f t="shared" si="13"/>
        <v>54</v>
      </c>
      <c r="J47" s="80">
        <f t="shared" si="13"/>
        <v>589</v>
      </c>
      <c r="K47" s="92"/>
      <c r="L47" s="92"/>
      <c r="M47" s="92"/>
      <c r="N47" s="92"/>
      <c r="O47" s="92"/>
      <c r="P47" s="92"/>
      <c r="Q47" s="92"/>
      <c r="R47" s="92"/>
      <c r="S47" s="92"/>
    </row>
    <row r="48" spans="1:19" s="55" customFormat="1">
      <c r="A48" s="109" t="s">
        <v>35</v>
      </c>
      <c r="B48" s="78">
        <f>SUM(B49:B51)</f>
        <v>1</v>
      </c>
      <c r="C48" s="78">
        <f t="shared" ref="C48:I48" si="14">SUM(C49:C51)</f>
        <v>1</v>
      </c>
      <c r="D48" s="78">
        <f t="shared" si="14"/>
        <v>1</v>
      </c>
      <c r="E48" s="78">
        <f t="shared" si="14"/>
        <v>1</v>
      </c>
      <c r="F48" s="78">
        <f t="shared" si="14"/>
        <v>1</v>
      </c>
      <c r="G48" s="78">
        <f t="shared" si="14"/>
        <v>0.99999999999999989</v>
      </c>
      <c r="H48" s="78">
        <f t="shared" si="14"/>
        <v>1</v>
      </c>
      <c r="I48" s="78">
        <f t="shared" si="14"/>
        <v>1</v>
      </c>
      <c r="J48" s="81">
        <f>SUM(J49:J51)</f>
        <v>1</v>
      </c>
      <c r="K48" s="92"/>
      <c r="L48" s="92"/>
      <c r="M48" s="92"/>
      <c r="N48" s="92"/>
      <c r="O48" s="92"/>
      <c r="P48" s="92"/>
      <c r="Q48" s="92"/>
      <c r="R48" s="92"/>
      <c r="S48" s="92"/>
    </row>
    <row r="49" spans="1:19" s="55" customFormat="1">
      <c r="A49" s="226" t="s">
        <v>87</v>
      </c>
      <c r="B49" s="100">
        <f t="shared" ref="B49:J49" si="15">B38/B$41</f>
        <v>0</v>
      </c>
      <c r="C49" s="100">
        <f t="shared" si="15"/>
        <v>0</v>
      </c>
      <c r="D49" s="100">
        <f t="shared" si="15"/>
        <v>0</v>
      </c>
      <c r="E49" s="100">
        <f t="shared" si="15"/>
        <v>0</v>
      </c>
      <c r="F49" s="100">
        <f t="shared" si="15"/>
        <v>2.3076923076923078E-2</v>
      </c>
      <c r="G49" s="100">
        <f t="shared" si="15"/>
        <v>1.1111111111111112E-2</v>
      </c>
      <c r="H49" s="100">
        <f t="shared" si="15"/>
        <v>0</v>
      </c>
      <c r="I49" s="100">
        <f t="shared" si="15"/>
        <v>0</v>
      </c>
      <c r="J49" s="101">
        <f t="shared" si="15"/>
        <v>6.7911714770797962E-3</v>
      </c>
      <c r="K49" s="92"/>
      <c r="L49" s="92"/>
      <c r="M49" s="92"/>
      <c r="N49" s="92"/>
      <c r="O49" s="92"/>
      <c r="P49" s="92"/>
      <c r="Q49" s="92"/>
      <c r="R49" s="92"/>
      <c r="S49" s="92"/>
    </row>
    <row r="50" spans="1:19" s="55" customFormat="1">
      <c r="A50" s="226" t="s">
        <v>88</v>
      </c>
      <c r="B50" s="100">
        <f t="shared" ref="B50:J50" si="16">B39/B$41</f>
        <v>0.35714285714285715</v>
      </c>
      <c r="C50" s="100">
        <f t="shared" si="16"/>
        <v>0.52380952380952384</v>
      </c>
      <c r="D50" s="100">
        <f t="shared" si="16"/>
        <v>0.80597014925373134</v>
      </c>
      <c r="E50" s="100">
        <f t="shared" si="16"/>
        <v>0.87037037037037035</v>
      </c>
      <c r="F50" s="100">
        <f t="shared" si="16"/>
        <v>0.83076923076923082</v>
      </c>
      <c r="G50" s="100">
        <f t="shared" si="16"/>
        <v>0.82222222222222219</v>
      </c>
      <c r="H50" s="100">
        <f t="shared" si="16"/>
        <v>0.87301587301587302</v>
      </c>
      <c r="I50" s="100">
        <f t="shared" si="16"/>
        <v>0.77777777777777779</v>
      </c>
      <c r="J50" s="101">
        <f t="shared" si="16"/>
        <v>0.78947368421052633</v>
      </c>
      <c r="K50" s="92"/>
      <c r="L50" s="92"/>
      <c r="M50" s="92"/>
      <c r="N50" s="92"/>
      <c r="O50" s="92"/>
      <c r="P50" s="92"/>
      <c r="Q50" s="92"/>
      <c r="R50" s="92"/>
      <c r="S50" s="92"/>
    </row>
    <row r="51" spans="1:19" s="55" customFormat="1" ht="15.75" thickBot="1">
      <c r="A51" s="227" t="s">
        <v>89</v>
      </c>
      <c r="B51" s="102">
        <f t="shared" ref="B51:J51" si="17">B40/B$41</f>
        <v>0.6428571428571429</v>
      </c>
      <c r="C51" s="102">
        <f t="shared" si="17"/>
        <v>0.47619047619047616</v>
      </c>
      <c r="D51" s="102">
        <f t="shared" si="17"/>
        <v>0.19402985074626866</v>
      </c>
      <c r="E51" s="102">
        <f t="shared" si="17"/>
        <v>0.12962962962962962</v>
      </c>
      <c r="F51" s="102">
        <f t="shared" si="17"/>
        <v>0.14615384615384616</v>
      </c>
      <c r="G51" s="102">
        <f t="shared" si="17"/>
        <v>0.16666666666666666</v>
      </c>
      <c r="H51" s="102">
        <f t="shared" si="17"/>
        <v>0.12698412698412698</v>
      </c>
      <c r="I51" s="102">
        <f t="shared" si="17"/>
        <v>0.22222222222222221</v>
      </c>
      <c r="J51" s="103">
        <f t="shared" si="17"/>
        <v>0.2037351443123939</v>
      </c>
      <c r="K51" s="92"/>
      <c r="L51" s="92"/>
      <c r="M51" s="92"/>
      <c r="N51" s="92"/>
      <c r="O51" s="92"/>
      <c r="P51" s="92"/>
      <c r="Q51" s="92"/>
      <c r="R51" s="92"/>
      <c r="S51" s="92"/>
    </row>
    <row r="52" spans="1:19" s="55" customFormat="1" ht="15.75" thickTop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spans="1:19" s="55" customForma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spans="1:19" s="55" customForma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spans="1:19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</row>
    <row r="56" spans="1:19" ht="30">
      <c r="A56" s="162" t="s">
        <v>86</v>
      </c>
      <c r="B56" s="163" t="s">
        <v>83</v>
      </c>
      <c r="C56" s="163" t="s">
        <v>84</v>
      </c>
      <c r="D56" s="163" t="s">
        <v>55</v>
      </c>
      <c r="E56" s="163" t="s">
        <v>85</v>
      </c>
      <c r="F56" s="163" t="s">
        <v>1</v>
      </c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spans="1:19">
      <c r="A57" s="228" t="s">
        <v>87</v>
      </c>
      <c r="B57" s="163">
        <v>0</v>
      </c>
      <c r="C57" s="163">
        <v>3</v>
      </c>
      <c r="D57" s="163">
        <v>0</v>
      </c>
      <c r="E57" s="163">
        <v>1</v>
      </c>
      <c r="F57" s="163">
        <v>4</v>
      </c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spans="1:19">
      <c r="A58" s="228" t="s">
        <v>88</v>
      </c>
      <c r="B58" s="163">
        <v>47</v>
      </c>
      <c r="C58" s="163">
        <v>357</v>
      </c>
      <c r="D58" s="163">
        <v>22</v>
      </c>
      <c r="E58" s="163">
        <v>48</v>
      </c>
      <c r="F58" s="163">
        <v>474</v>
      </c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spans="1:19">
      <c r="A59" s="228" t="s">
        <v>89</v>
      </c>
      <c r="B59" s="163">
        <v>17</v>
      </c>
      <c r="C59" s="163">
        <v>91</v>
      </c>
      <c r="D59" s="163">
        <v>8</v>
      </c>
      <c r="E59" s="163">
        <v>6</v>
      </c>
      <c r="F59" s="163">
        <v>122</v>
      </c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spans="1:19" s="55" customFormat="1">
      <c r="A60" s="228" t="s">
        <v>35</v>
      </c>
      <c r="B60" s="164">
        <f t="shared" ref="B60:E60" si="18">SUM(B57:B59)</f>
        <v>64</v>
      </c>
      <c r="C60" s="164">
        <f t="shared" si="18"/>
        <v>451</v>
      </c>
      <c r="D60" s="164">
        <f t="shared" si="18"/>
        <v>30</v>
      </c>
      <c r="E60" s="164">
        <f t="shared" si="18"/>
        <v>55</v>
      </c>
      <c r="F60" s="164">
        <f>SUM(F57:F59)</f>
        <v>600</v>
      </c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19" s="55" customFormat="1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19" s="55" customFormat="1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19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  <row r="64" spans="1:19" s="55" customFormat="1" ht="15.75" thickBot="1">
      <c r="A64" s="149" t="s">
        <v>195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</row>
    <row r="65" spans="1:19" s="55" customFormat="1" ht="30.75" thickTop="1">
      <c r="A65" s="72" t="s">
        <v>86</v>
      </c>
      <c r="B65" s="72" t="s">
        <v>19</v>
      </c>
      <c r="C65" s="72" t="s">
        <v>21</v>
      </c>
      <c r="D65" s="72" t="s">
        <v>18</v>
      </c>
      <c r="E65" s="72" t="s">
        <v>20</v>
      </c>
      <c r="F65" s="231" t="s">
        <v>35</v>
      </c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</row>
    <row r="66" spans="1:19" s="55" customFormat="1">
      <c r="A66" s="47" t="s">
        <v>40</v>
      </c>
      <c r="B66" s="77">
        <f>C60</f>
        <v>451</v>
      </c>
      <c r="C66" s="77">
        <f>E60</f>
        <v>55</v>
      </c>
      <c r="D66" s="77">
        <f>B60</f>
        <v>64</v>
      </c>
      <c r="E66" s="77">
        <f>D60</f>
        <v>30</v>
      </c>
      <c r="F66" s="80">
        <f>F60</f>
        <v>600</v>
      </c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</row>
    <row r="67" spans="1:19" s="55" customFormat="1">
      <c r="A67" s="110" t="s">
        <v>35</v>
      </c>
      <c r="B67" s="78">
        <f t="shared" ref="B67" si="19">SUM(B68:B70)</f>
        <v>1</v>
      </c>
      <c r="C67" s="78">
        <f t="shared" ref="C67" si="20">SUM(C68:C70)</f>
        <v>1</v>
      </c>
      <c r="D67" s="78">
        <f>SUM(D68:D70)</f>
        <v>1</v>
      </c>
      <c r="E67" s="78">
        <f t="shared" ref="E67" si="21">SUM(E68:E70)</f>
        <v>1</v>
      </c>
      <c r="F67" s="81">
        <f t="shared" ref="F67" si="22">SUM(F68:F70)</f>
        <v>1</v>
      </c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</row>
    <row r="68" spans="1:19" s="55" customFormat="1" ht="30">
      <c r="A68" s="229" t="s">
        <v>87</v>
      </c>
      <c r="B68" s="100">
        <f>C57/C$60</f>
        <v>6.6518847006651885E-3</v>
      </c>
      <c r="C68" s="100">
        <f>E57/E$60</f>
        <v>1.8181818181818181E-2</v>
      </c>
      <c r="D68" s="100">
        <f>B57/B$60</f>
        <v>0</v>
      </c>
      <c r="E68" s="100">
        <f>D57/D$60</f>
        <v>0</v>
      </c>
      <c r="F68" s="101">
        <f>F57/F$60</f>
        <v>6.6666666666666671E-3</v>
      </c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</row>
    <row r="69" spans="1:19" s="55" customFormat="1">
      <c r="A69" s="229" t="s">
        <v>88</v>
      </c>
      <c r="B69" s="100">
        <f>C58/C$60</f>
        <v>0.79157427937915747</v>
      </c>
      <c r="C69" s="100">
        <f>E58/E$60</f>
        <v>0.87272727272727268</v>
      </c>
      <c r="D69" s="100">
        <f>B58/B$60</f>
        <v>0.734375</v>
      </c>
      <c r="E69" s="100">
        <f>D58/D$60</f>
        <v>0.73333333333333328</v>
      </c>
      <c r="F69" s="101">
        <f>F58/F$60</f>
        <v>0.79</v>
      </c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</row>
    <row r="70" spans="1:19" ht="15.75" thickBot="1">
      <c r="A70" s="230" t="s">
        <v>89</v>
      </c>
      <c r="B70" s="102">
        <f>C59/C$60</f>
        <v>0.20177383592017739</v>
      </c>
      <c r="C70" s="102">
        <f>E59/E$60</f>
        <v>0.10909090909090909</v>
      </c>
      <c r="D70" s="102">
        <f>B59/B$60</f>
        <v>0.265625</v>
      </c>
      <c r="E70" s="102">
        <f>D59/D$60</f>
        <v>0.26666666666666666</v>
      </c>
      <c r="F70" s="103">
        <f>F59/F$60</f>
        <v>0.20333333333333334</v>
      </c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</row>
    <row r="71" spans="1:19" ht="15.75" thickTop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</row>
    <row r="72" spans="1:19" s="55" customFormat="1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</row>
    <row r="73" spans="1:19" s="55" customFormat="1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</row>
    <row r="74" spans="1:19" ht="15.75" thickBot="1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</row>
    <row r="75" spans="1:19" ht="30.75" thickTop="1">
      <c r="A75" s="150" t="s">
        <v>86</v>
      </c>
      <c r="B75" s="151" t="s">
        <v>43</v>
      </c>
      <c r="C75" s="151" t="s">
        <v>42</v>
      </c>
      <c r="D75" s="151" t="s">
        <v>46</v>
      </c>
      <c r="E75" s="151" t="s">
        <v>44</v>
      </c>
      <c r="F75" s="151" t="s">
        <v>45</v>
      </c>
      <c r="G75" s="152" t="s">
        <v>1</v>
      </c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</row>
    <row r="76" spans="1:19">
      <c r="A76" s="165" t="s">
        <v>87</v>
      </c>
      <c r="B76" s="154">
        <v>0</v>
      </c>
      <c r="C76" s="154">
        <v>2</v>
      </c>
      <c r="D76" s="154">
        <v>1</v>
      </c>
      <c r="E76" s="154">
        <v>0</v>
      </c>
      <c r="F76" s="154">
        <v>1</v>
      </c>
      <c r="G76" s="155">
        <v>4</v>
      </c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</row>
    <row r="77" spans="1:19">
      <c r="A77" s="165" t="s">
        <v>88</v>
      </c>
      <c r="B77" s="154">
        <v>16</v>
      </c>
      <c r="C77" s="154">
        <v>123</v>
      </c>
      <c r="D77" s="154">
        <v>237</v>
      </c>
      <c r="E77" s="154">
        <v>42</v>
      </c>
      <c r="F77" s="154">
        <v>56</v>
      </c>
      <c r="G77" s="155">
        <v>474</v>
      </c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</row>
    <row r="78" spans="1:19">
      <c r="A78" s="165" t="s">
        <v>89</v>
      </c>
      <c r="B78" s="154">
        <v>12</v>
      </c>
      <c r="C78" s="154">
        <v>54</v>
      </c>
      <c r="D78" s="154">
        <v>44</v>
      </c>
      <c r="E78" s="154">
        <v>7</v>
      </c>
      <c r="F78" s="154">
        <v>5</v>
      </c>
      <c r="G78" s="155">
        <v>122</v>
      </c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</row>
    <row r="79" spans="1:19" ht="15.75" thickBot="1">
      <c r="A79" s="156" t="s">
        <v>112</v>
      </c>
      <c r="B79" s="157">
        <f t="shared" ref="B79:G79" si="23">SUM(B76:B78)</f>
        <v>28</v>
      </c>
      <c r="C79" s="157">
        <f t="shared" si="23"/>
        <v>179</v>
      </c>
      <c r="D79" s="157">
        <f t="shared" si="23"/>
        <v>282</v>
      </c>
      <c r="E79" s="157">
        <f t="shared" si="23"/>
        <v>49</v>
      </c>
      <c r="F79" s="157">
        <f t="shared" si="23"/>
        <v>62</v>
      </c>
      <c r="G79" s="158">
        <f t="shared" si="23"/>
        <v>600</v>
      </c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</row>
    <row r="80" spans="1:19" s="55" customFormat="1" ht="15.75" thickTop="1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</row>
    <row r="81" spans="1:19" s="55" customFormat="1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</row>
    <row r="82" spans="1:19" s="55" customFormat="1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</row>
    <row r="83" spans="1:19" s="55" customFormat="1" ht="15.75" thickBot="1">
      <c r="A83" s="232" t="s">
        <v>211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</row>
    <row r="84" spans="1:19" s="55" customFormat="1" ht="15.75" thickTop="1">
      <c r="A84" s="72" t="s">
        <v>86</v>
      </c>
      <c r="B84" s="13" t="s">
        <v>48</v>
      </c>
      <c r="C84" s="13" t="s">
        <v>47</v>
      </c>
      <c r="D84" s="13" t="s">
        <v>51</v>
      </c>
      <c r="E84" s="13" t="s">
        <v>49</v>
      </c>
      <c r="F84" s="13" t="s">
        <v>50</v>
      </c>
      <c r="G84" s="14" t="s">
        <v>35</v>
      </c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</row>
    <row r="85" spans="1:19" s="55" customFormat="1">
      <c r="A85" s="47" t="s">
        <v>40</v>
      </c>
      <c r="B85" s="111">
        <f>B79</f>
        <v>28</v>
      </c>
      <c r="C85" s="111">
        <f t="shared" ref="C85:G85" si="24">C79</f>
        <v>179</v>
      </c>
      <c r="D85" s="111">
        <f t="shared" si="24"/>
        <v>282</v>
      </c>
      <c r="E85" s="111">
        <f t="shared" si="24"/>
        <v>49</v>
      </c>
      <c r="F85" s="111">
        <f t="shared" si="24"/>
        <v>62</v>
      </c>
      <c r="G85" s="112">
        <f t="shared" si="24"/>
        <v>600</v>
      </c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</row>
    <row r="86" spans="1:19" s="55" customFormat="1">
      <c r="A86" s="47" t="s">
        <v>35</v>
      </c>
      <c r="B86" s="113">
        <f>SUM(B87:B89)</f>
        <v>1</v>
      </c>
      <c r="C86" s="113">
        <f t="shared" ref="C86:G86" si="25">SUM(C87:C89)</f>
        <v>1</v>
      </c>
      <c r="D86" s="113">
        <f t="shared" si="25"/>
        <v>1</v>
      </c>
      <c r="E86" s="113">
        <f t="shared" si="25"/>
        <v>1</v>
      </c>
      <c r="F86" s="113">
        <f t="shared" si="25"/>
        <v>1</v>
      </c>
      <c r="G86" s="114">
        <f t="shared" si="25"/>
        <v>1</v>
      </c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</row>
    <row r="87" spans="1:19" s="55" customFormat="1" ht="30">
      <c r="A87" s="140" t="s">
        <v>87</v>
      </c>
      <c r="B87" s="100">
        <f>B76/B$79</f>
        <v>0</v>
      </c>
      <c r="C87" s="100">
        <f t="shared" ref="C87:G87" si="26">C76/C$79</f>
        <v>1.11731843575419E-2</v>
      </c>
      <c r="D87" s="100">
        <f t="shared" si="26"/>
        <v>3.5460992907801418E-3</v>
      </c>
      <c r="E87" s="100">
        <f t="shared" si="26"/>
        <v>0</v>
      </c>
      <c r="F87" s="100">
        <f t="shared" si="26"/>
        <v>1.6129032258064516E-2</v>
      </c>
      <c r="G87" s="101">
        <f t="shared" si="26"/>
        <v>6.6666666666666671E-3</v>
      </c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</row>
    <row r="88" spans="1:19" s="55" customFormat="1">
      <c r="A88" s="140" t="s">
        <v>88</v>
      </c>
      <c r="B88" s="100">
        <f>B77/B$79</f>
        <v>0.5714285714285714</v>
      </c>
      <c r="C88" s="100">
        <f t="shared" ref="C88:G89" si="27">C77/C$79</f>
        <v>0.68715083798882681</v>
      </c>
      <c r="D88" s="100">
        <f t="shared" si="27"/>
        <v>0.84042553191489366</v>
      </c>
      <c r="E88" s="100">
        <f t="shared" si="27"/>
        <v>0.8571428571428571</v>
      </c>
      <c r="F88" s="100">
        <f t="shared" si="27"/>
        <v>0.90322580645161288</v>
      </c>
      <c r="G88" s="101">
        <f t="shared" si="27"/>
        <v>0.79</v>
      </c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</row>
    <row r="89" spans="1:19" s="55" customFormat="1" ht="15.75" thickBot="1">
      <c r="A89" s="141" t="s">
        <v>89</v>
      </c>
      <c r="B89" s="102">
        <f>B78/B$79</f>
        <v>0.42857142857142855</v>
      </c>
      <c r="C89" s="102">
        <f t="shared" si="27"/>
        <v>0.3016759776536313</v>
      </c>
      <c r="D89" s="102">
        <f t="shared" si="27"/>
        <v>0.15602836879432624</v>
      </c>
      <c r="E89" s="102">
        <f t="shared" si="27"/>
        <v>0.14285714285714285</v>
      </c>
      <c r="F89" s="102">
        <f t="shared" si="27"/>
        <v>8.0645161290322578E-2</v>
      </c>
      <c r="G89" s="103">
        <f t="shared" si="27"/>
        <v>0.20333333333333334</v>
      </c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</row>
    <row r="90" spans="1:19" s="55" customFormat="1" ht="15.75" thickTop="1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</row>
    <row r="91" spans="1:19" s="55" customFormat="1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</row>
    <row r="92" spans="1:19" s="55" customFormat="1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</row>
    <row r="93" spans="1:19" ht="15.75" thickBot="1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</row>
    <row r="94" spans="1:19" ht="45.75" thickTop="1">
      <c r="A94" s="150" t="s">
        <v>86</v>
      </c>
      <c r="B94" s="151" t="s">
        <v>52</v>
      </c>
      <c r="C94" s="151" t="s">
        <v>57</v>
      </c>
      <c r="D94" s="151" t="s">
        <v>54</v>
      </c>
      <c r="E94" s="151" t="s">
        <v>56</v>
      </c>
      <c r="F94" s="151" t="s">
        <v>53</v>
      </c>
      <c r="G94" s="151" t="s">
        <v>55</v>
      </c>
      <c r="H94" s="152" t="s">
        <v>1</v>
      </c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</row>
    <row r="95" spans="1:19">
      <c r="A95" s="165" t="s">
        <v>87</v>
      </c>
      <c r="B95" s="154">
        <v>0</v>
      </c>
      <c r="C95" s="154">
        <v>0</v>
      </c>
      <c r="D95" s="154">
        <v>0</v>
      </c>
      <c r="E95" s="154">
        <v>2</v>
      </c>
      <c r="F95" s="154">
        <v>2</v>
      </c>
      <c r="G95" s="154">
        <v>0</v>
      </c>
      <c r="H95" s="155">
        <v>4</v>
      </c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</row>
    <row r="96" spans="1:19">
      <c r="A96" s="165" t="s">
        <v>88</v>
      </c>
      <c r="B96" s="154">
        <v>25</v>
      </c>
      <c r="C96" s="154">
        <v>48</v>
      </c>
      <c r="D96" s="154">
        <v>93</v>
      </c>
      <c r="E96" s="154">
        <v>147</v>
      </c>
      <c r="F96" s="154">
        <v>123</v>
      </c>
      <c r="G96" s="154">
        <v>38</v>
      </c>
      <c r="H96" s="155">
        <v>474</v>
      </c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</row>
    <row r="97" spans="1:19" ht="15.75" thickBot="1">
      <c r="A97" s="156" t="s">
        <v>89</v>
      </c>
      <c r="B97" s="157">
        <v>0</v>
      </c>
      <c r="C97" s="157">
        <v>4</v>
      </c>
      <c r="D97" s="157">
        <v>5</v>
      </c>
      <c r="E97" s="157">
        <v>32</v>
      </c>
      <c r="F97" s="157">
        <v>76</v>
      </c>
      <c r="G97" s="157">
        <v>5</v>
      </c>
      <c r="H97" s="158">
        <v>122</v>
      </c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</row>
    <row r="98" spans="1:19" s="55" customFormat="1" ht="15.75" thickTop="1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</row>
    <row r="99" spans="1:19" s="55" customFormat="1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</row>
    <row r="100" spans="1:19" s="55" customFormat="1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</row>
    <row r="101" spans="1:19" ht="15.75" thickBot="1">
      <c r="A101" s="232" t="s">
        <v>212</v>
      </c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</row>
    <row r="102" spans="1:19" s="55" customFormat="1" ht="45.75" thickTop="1">
      <c r="A102" s="72" t="s">
        <v>86</v>
      </c>
      <c r="B102" s="13" t="s">
        <v>58</v>
      </c>
      <c r="C102" s="13" t="s">
        <v>61</v>
      </c>
      <c r="D102" s="13" t="s">
        <v>113</v>
      </c>
      <c r="E102" s="13" t="s">
        <v>60</v>
      </c>
      <c r="F102" s="13" t="s">
        <v>59</v>
      </c>
      <c r="G102" s="13" t="s">
        <v>20</v>
      </c>
      <c r="H102" s="14" t="s">
        <v>35</v>
      </c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</row>
    <row r="103" spans="1:19" s="55" customFormat="1">
      <c r="A103" s="47" t="s">
        <v>40</v>
      </c>
      <c r="B103" s="111">
        <f>SUM(B95:B97)</f>
        <v>25</v>
      </c>
      <c r="C103" s="111">
        <f t="shared" ref="C103:H103" si="28">SUM(C95:C97)</f>
        <v>52</v>
      </c>
      <c r="D103" s="111">
        <f t="shared" si="28"/>
        <v>98</v>
      </c>
      <c r="E103" s="111">
        <f t="shared" si="28"/>
        <v>181</v>
      </c>
      <c r="F103" s="111">
        <f t="shared" si="28"/>
        <v>201</v>
      </c>
      <c r="G103" s="111">
        <f t="shared" si="28"/>
        <v>43</v>
      </c>
      <c r="H103" s="112">
        <f t="shared" si="28"/>
        <v>600</v>
      </c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</row>
    <row r="104" spans="1:19" s="55" customFormat="1">
      <c r="A104" s="47" t="s">
        <v>35</v>
      </c>
      <c r="B104" s="113">
        <f>SUM(B105:B107)</f>
        <v>1</v>
      </c>
      <c r="C104" s="113">
        <f t="shared" ref="C104:H104" si="29">SUM(C105:C107)</f>
        <v>1</v>
      </c>
      <c r="D104" s="113">
        <f t="shared" si="29"/>
        <v>1</v>
      </c>
      <c r="E104" s="113">
        <f t="shared" si="29"/>
        <v>1</v>
      </c>
      <c r="F104" s="113">
        <f t="shared" si="29"/>
        <v>1</v>
      </c>
      <c r="G104" s="113">
        <f t="shared" si="29"/>
        <v>1</v>
      </c>
      <c r="H104" s="114">
        <f t="shared" si="29"/>
        <v>1</v>
      </c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</row>
    <row r="105" spans="1:19" s="55" customFormat="1" ht="30">
      <c r="A105" s="140" t="s">
        <v>87</v>
      </c>
      <c r="B105" s="100">
        <f>B95/B$103</f>
        <v>0</v>
      </c>
      <c r="C105" s="100">
        <f t="shared" ref="C105:H105" si="30">C95/C$103</f>
        <v>0</v>
      </c>
      <c r="D105" s="100">
        <f t="shared" si="30"/>
        <v>0</v>
      </c>
      <c r="E105" s="100">
        <f t="shared" si="30"/>
        <v>1.1049723756906077E-2</v>
      </c>
      <c r="F105" s="100">
        <f t="shared" si="30"/>
        <v>9.9502487562189053E-3</v>
      </c>
      <c r="G105" s="100">
        <f t="shared" si="30"/>
        <v>0</v>
      </c>
      <c r="H105" s="101">
        <f t="shared" si="30"/>
        <v>6.6666666666666671E-3</v>
      </c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</row>
    <row r="106" spans="1:19" s="55" customFormat="1">
      <c r="A106" s="140" t="s">
        <v>88</v>
      </c>
      <c r="B106" s="100">
        <f t="shared" ref="B106:H106" si="31">B96/B$103</f>
        <v>1</v>
      </c>
      <c r="C106" s="100">
        <f t="shared" si="31"/>
        <v>0.92307692307692313</v>
      </c>
      <c r="D106" s="100">
        <f t="shared" si="31"/>
        <v>0.94897959183673475</v>
      </c>
      <c r="E106" s="100">
        <f t="shared" si="31"/>
        <v>0.81215469613259672</v>
      </c>
      <c r="F106" s="100">
        <f t="shared" si="31"/>
        <v>0.61194029850746268</v>
      </c>
      <c r="G106" s="100">
        <f t="shared" si="31"/>
        <v>0.88372093023255816</v>
      </c>
      <c r="H106" s="101">
        <f t="shared" si="31"/>
        <v>0.79</v>
      </c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</row>
    <row r="107" spans="1:19" s="55" customFormat="1" ht="15.75" thickBot="1">
      <c r="A107" s="141" t="s">
        <v>89</v>
      </c>
      <c r="B107" s="102">
        <f t="shared" ref="B107:H107" si="32">B97/B$103</f>
        <v>0</v>
      </c>
      <c r="C107" s="102">
        <f t="shared" si="32"/>
        <v>7.6923076923076927E-2</v>
      </c>
      <c r="D107" s="102">
        <f t="shared" si="32"/>
        <v>5.1020408163265307E-2</v>
      </c>
      <c r="E107" s="102">
        <f t="shared" si="32"/>
        <v>0.17679558011049723</v>
      </c>
      <c r="F107" s="102">
        <f t="shared" si="32"/>
        <v>0.37810945273631841</v>
      </c>
      <c r="G107" s="102">
        <f t="shared" si="32"/>
        <v>0.11627906976744186</v>
      </c>
      <c r="H107" s="103">
        <f t="shared" si="32"/>
        <v>0.20333333333333334</v>
      </c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</row>
    <row r="108" spans="1:19" ht="15.75" thickTop="1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</row>
    <row r="109" spans="1:19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</row>
    <row r="110" spans="1:19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</row>
    <row r="111" spans="1:19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</row>
    <row r="112" spans="1:19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</row>
    <row r="113" spans="1:19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</row>
    <row r="114" spans="1:19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</row>
    <row r="115" spans="1:19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</row>
    <row r="116" spans="1:19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</row>
    <row r="117" spans="1:19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AU147"/>
  <sheetViews>
    <sheetView rightToLeft="1" topLeftCell="A40" workbookViewId="0">
      <selection activeCell="E13" sqref="E13"/>
    </sheetView>
  </sheetViews>
  <sheetFormatPr defaultRowHeight="15"/>
  <cols>
    <col min="1" max="1" width="34.140625" customWidth="1"/>
    <col min="2" max="4" width="13.42578125" customWidth="1"/>
    <col min="5" max="5" width="35.140625" customWidth="1"/>
    <col min="6" max="6" width="12.7109375" bestFit="1" customWidth="1"/>
    <col min="7" max="10" width="13.42578125" customWidth="1"/>
  </cols>
  <sheetData>
    <row r="1" spans="1:47" ht="36" customHeight="1">
      <c r="A1" s="233" t="s">
        <v>143</v>
      </c>
      <c r="B1" s="233" t="s">
        <v>1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</row>
    <row r="2" spans="1:47" ht="36" customHeight="1">
      <c r="A2" s="233" t="s">
        <v>144</v>
      </c>
      <c r="B2" s="233">
        <v>288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</row>
    <row r="3" spans="1:47" ht="36" customHeight="1">
      <c r="A3" s="233" t="s">
        <v>145</v>
      </c>
      <c r="B3" s="233">
        <v>133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</row>
    <row r="4" spans="1:47" ht="36" customHeight="1">
      <c r="A4" s="233" t="s">
        <v>146</v>
      </c>
      <c r="B4" s="233">
        <v>51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</row>
    <row r="5" spans="1:47" ht="36" customHeight="1">
      <c r="A5" s="233" t="s">
        <v>147</v>
      </c>
      <c r="B5" s="233">
        <v>118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</row>
    <row r="6" spans="1:47">
      <c r="A6" s="234" t="s">
        <v>35</v>
      </c>
      <c r="B6" s="233">
        <f>SUM(B2:B5)</f>
        <v>590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</row>
    <row r="7" spans="1:47" ht="27.75" customHeight="1" thickBot="1">
      <c r="A7" s="91"/>
      <c r="B7" s="91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</row>
    <row r="8" spans="1:47" ht="23.25" customHeight="1" thickTop="1">
      <c r="A8" s="72" t="s">
        <v>143</v>
      </c>
      <c r="B8" s="235" t="s">
        <v>35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</row>
    <row r="9" spans="1:47" s="55" customFormat="1" ht="23.25" customHeight="1">
      <c r="A9" s="47" t="s">
        <v>40</v>
      </c>
      <c r="B9" s="112">
        <f>B6</f>
        <v>590</v>
      </c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</row>
    <row r="10" spans="1:47" s="55" customFormat="1" ht="23.25" customHeight="1">
      <c r="A10" s="79" t="s">
        <v>35</v>
      </c>
      <c r="B10" s="132">
        <f>SUM(B11:B14)</f>
        <v>1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</row>
    <row r="11" spans="1:47" ht="23.25" customHeight="1">
      <c r="A11" s="140" t="s">
        <v>148</v>
      </c>
      <c r="B11" s="101">
        <f>B2/B$6</f>
        <v>0.488135593220339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</row>
    <row r="12" spans="1:47" ht="23.25" customHeight="1">
      <c r="A12" s="140" t="s">
        <v>145</v>
      </c>
      <c r="B12" s="101">
        <f t="shared" ref="B12:B14" si="0">B3/B$6</f>
        <v>0.22542372881355932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</row>
    <row r="13" spans="1:47" ht="23.25" customHeight="1">
      <c r="A13" s="140" t="s">
        <v>149</v>
      </c>
      <c r="B13" s="101">
        <f t="shared" si="0"/>
        <v>8.6440677966101692E-2</v>
      </c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</row>
    <row r="14" spans="1:47" ht="23.25" customHeight="1" thickBot="1">
      <c r="A14" s="141" t="s">
        <v>147</v>
      </c>
      <c r="B14" s="103">
        <f t="shared" si="0"/>
        <v>0.2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</row>
    <row r="15" spans="1:47" s="55" customFormat="1" ht="15" customHeight="1" thickTop="1">
      <c r="A15" s="236"/>
      <c r="B15" s="237"/>
      <c r="C15" s="240"/>
      <c r="D15" s="240"/>
      <c r="E15" s="239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</row>
    <row r="16" spans="1:47" s="55" customFormat="1" ht="15" customHeight="1">
      <c r="A16" s="236"/>
      <c r="B16" s="237"/>
      <c r="C16" s="240"/>
      <c r="D16" s="240"/>
      <c r="E16" s="239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</row>
    <row r="17" spans="1:39" s="55" customFormat="1" ht="15" customHeight="1">
      <c r="A17" s="236"/>
      <c r="B17" s="237"/>
      <c r="C17" s="240"/>
      <c r="D17" s="240"/>
      <c r="E17" s="239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</row>
    <row r="18" spans="1:39" s="55" customFormat="1" ht="15" customHeight="1">
      <c r="A18" s="238"/>
      <c r="B18" s="237"/>
      <c r="C18" s="240"/>
      <c r="D18" s="240"/>
      <c r="E18" s="183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</row>
    <row r="19" spans="1:39" s="55" customFormat="1" ht="23.25" customHeight="1">
      <c r="A19" s="233" t="s">
        <v>143</v>
      </c>
      <c r="B19" s="233" t="s">
        <v>84</v>
      </c>
      <c r="C19" s="233" t="s">
        <v>85</v>
      </c>
      <c r="D19" s="233" t="s">
        <v>83</v>
      </c>
      <c r="E19" s="233" t="s">
        <v>35</v>
      </c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</row>
    <row r="20" spans="1:39" s="55" customFormat="1" ht="23.25" customHeight="1">
      <c r="A20" s="233" t="s">
        <v>144</v>
      </c>
      <c r="B20" s="233">
        <v>212</v>
      </c>
      <c r="C20" s="233">
        <v>32</v>
      </c>
      <c r="D20" s="233">
        <v>29</v>
      </c>
      <c r="E20" s="233">
        <v>273</v>
      </c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</row>
    <row r="21" spans="1:39">
      <c r="A21" s="233" t="s">
        <v>145</v>
      </c>
      <c r="B21" s="233">
        <v>94</v>
      </c>
      <c r="C21" s="233">
        <v>8</v>
      </c>
      <c r="D21" s="233">
        <v>23</v>
      </c>
      <c r="E21" s="233">
        <v>125</v>
      </c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</row>
    <row r="22" spans="1:39" s="55" customFormat="1">
      <c r="A22" s="233" t="s">
        <v>146</v>
      </c>
      <c r="B22" s="233">
        <v>37</v>
      </c>
      <c r="C22" s="233">
        <v>7</v>
      </c>
      <c r="D22" s="233">
        <v>7</v>
      </c>
      <c r="E22" s="233">
        <v>51</v>
      </c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</row>
    <row r="23" spans="1:39" s="55" customFormat="1">
      <c r="A23" s="233" t="s">
        <v>147</v>
      </c>
      <c r="B23" s="233">
        <v>101</v>
      </c>
      <c r="C23" s="233">
        <v>7</v>
      </c>
      <c r="D23" s="233">
        <v>5</v>
      </c>
      <c r="E23" s="233">
        <v>113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</row>
    <row r="24" spans="1:39" s="55" customFormat="1">
      <c r="A24" s="233"/>
      <c r="B24" s="233">
        <f t="shared" ref="B24" si="1">SUM(B20:B23)</f>
        <v>444</v>
      </c>
      <c r="C24" s="233">
        <f t="shared" ref="C24" si="2">SUM(C20:C23)</f>
        <v>54</v>
      </c>
      <c r="D24" s="233">
        <f t="shared" ref="D24" si="3">SUM(D20:D23)</f>
        <v>64</v>
      </c>
      <c r="E24" s="233">
        <v>562</v>
      </c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</row>
    <row r="25" spans="1:39" s="55" customFormat="1">
      <c r="A25" s="240"/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</row>
    <row r="26" spans="1:39" s="55" customFormat="1">
      <c r="A26" s="240"/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</row>
    <row r="27" spans="1:39" s="55" customFormat="1">
      <c r="A27" s="240"/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</row>
    <row r="28" spans="1:39" s="55" customFormat="1" ht="15.75" thickBot="1">
      <c r="A28" s="166" t="s">
        <v>198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</row>
    <row r="29" spans="1:39" s="55" customFormat="1" ht="28.5" customHeight="1" thickTop="1">
      <c r="A29" s="72" t="s">
        <v>143</v>
      </c>
      <c r="B29" s="13" t="s">
        <v>19</v>
      </c>
      <c r="C29" s="13" t="s">
        <v>21</v>
      </c>
      <c r="D29" s="13" t="s">
        <v>18</v>
      </c>
      <c r="E29" s="235" t="s">
        <v>35</v>
      </c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</row>
    <row r="30" spans="1:39" s="55" customFormat="1" ht="28.5" customHeight="1">
      <c r="A30" s="47" t="s">
        <v>40</v>
      </c>
      <c r="B30" s="77">
        <f>B24</f>
        <v>444</v>
      </c>
      <c r="C30" s="77">
        <f>C24</f>
        <v>54</v>
      </c>
      <c r="D30" s="77">
        <f>D24</f>
        <v>64</v>
      </c>
      <c r="E30" s="80">
        <f>E24</f>
        <v>562</v>
      </c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</row>
    <row r="31" spans="1:39" s="55" customFormat="1" ht="28.5" customHeight="1">
      <c r="A31" s="79" t="s">
        <v>35</v>
      </c>
      <c r="B31" s="78">
        <f>SUM(B32:B35)</f>
        <v>1</v>
      </c>
      <c r="C31" s="78">
        <f>SUM(C32:C35)</f>
        <v>1</v>
      </c>
      <c r="D31" s="78">
        <f>SUM(D32:D35)</f>
        <v>1</v>
      </c>
      <c r="E31" s="81">
        <f>SUM(E32:E35)</f>
        <v>1</v>
      </c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</row>
    <row r="32" spans="1:39" s="55" customFormat="1" ht="28.5" customHeight="1">
      <c r="A32" s="140" t="s">
        <v>151</v>
      </c>
      <c r="B32" s="100">
        <f t="shared" ref="B32:E35" si="4">B20/B$24</f>
        <v>0.47747747747747749</v>
      </c>
      <c r="C32" s="100">
        <f t="shared" si="4"/>
        <v>0.59259259259259256</v>
      </c>
      <c r="D32" s="100">
        <f t="shared" si="4"/>
        <v>0.453125</v>
      </c>
      <c r="E32" s="101">
        <f t="shared" si="4"/>
        <v>0.48576512455516013</v>
      </c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</row>
    <row r="33" spans="1:39" s="55" customFormat="1" ht="28.5" customHeight="1">
      <c r="A33" s="140" t="s">
        <v>145</v>
      </c>
      <c r="B33" s="100">
        <f t="shared" si="4"/>
        <v>0.21171171171171171</v>
      </c>
      <c r="C33" s="100">
        <f t="shared" si="4"/>
        <v>0.14814814814814814</v>
      </c>
      <c r="D33" s="100">
        <f t="shared" si="4"/>
        <v>0.359375</v>
      </c>
      <c r="E33" s="101">
        <f t="shared" si="4"/>
        <v>0.22241992882562278</v>
      </c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</row>
    <row r="34" spans="1:39" s="55" customFormat="1" ht="28.5" customHeight="1">
      <c r="A34" s="140" t="s">
        <v>150</v>
      </c>
      <c r="B34" s="100">
        <f t="shared" si="4"/>
        <v>8.3333333333333329E-2</v>
      </c>
      <c r="C34" s="100">
        <f t="shared" si="4"/>
        <v>0.12962962962962962</v>
      </c>
      <c r="D34" s="100">
        <f t="shared" si="4"/>
        <v>0.109375</v>
      </c>
      <c r="E34" s="101">
        <f t="shared" si="4"/>
        <v>9.0747330960854092E-2</v>
      </c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</row>
    <row r="35" spans="1:39" s="55" customFormat="1" ht="28.5" customHeight="1" thickBot="1">
      <c r="A35" s="141" t="s">
        <v>147</v>
      </c>
      <c r="B35" s="102">
        <f t="shared" si="4"/>
        <v>0.22747747747747749</v>
      </c>
      <c r="C35" s="102">
        <f t="shared" si="4"/>
        <v>0.12962962962962962</v>
      </c>
      <c r="D35" s="102">
        <f t="shared" si="4"/>
        <v>7.8125E-2</v>
      </c>
      <c r="E35" s="103">
        <f t="shared" si="4"/>
        <v>0.20106761565836298</v>
      </c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</row>
    <row r="36" spans="1:39" s="55" customFormat="1" ht="15" customHeight="1" thickTop="1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</row>
    <row r="37" spans="1:39" ht="15" customHeight="1">
      <c r="A37" s="240"/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</row>
    <row r="38" spans="1:39" ht="45">
      <c r="A38" s="233" t="s">
        <v>143</v>
      </c>
      <c r="B38" s="233" t="s">
        <v>52</v>
      </c>
      <c r="C38" s="233" t="s">
        <v>57</v>
      </c>
      <c r="D38" s="233" t="s">
        <v>54</v>
      </c>
      <c r="E38" s="233" t="s">
        <v>56</v>
      </c>
      <c r="F38" s="233" t="s">
        <v>53</v>
      </c>
      <c r="G38" s="233" t="s">
        <v>152</v>
      </c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</row>
    <row r="39" spans="1:39" ht="30">
      <c r="A39" s="233" t="s">
        <v>144</v>
      </c>
      <c r="B39" s="233">
        <v>16</v>
      </c>
      <c r="C39" s="233">
        <v>31</v>
      </c>
      <c r="D39" s="233">
        <v>56</v>
      </c>
      <c r="E39" s="233">
        <v>100</v>
      </c>
      <c r="F39" s="233">
        <v>65</v>
      </c>
      <c r="G39" s="233">
        <v>268</v>
      </c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</row>
    <row r="40" spans="1:39">
      <c r="A40" s="233" t="s">
        <v>145</v>
      </c>
      <c r="B40" s="233">
        <v>1</v>
      </c>
      <c r="C40" s="233">
        <v>3</v>
      </c>
      <c r="D40" s="233">
        <v>7</v>
      </c>
      <c r="E40" s="233">
        <v>32</v>
      </c>
      <c r="F40" s="233">
        <v>83</v>
      </c>
      <c r="G40" s="233">
        <v>126</v>
      </c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</row>
    <row r="41" spans="1:39">
      <c r="A41" s="233" t="s">
        <v>146</v>
      </c>
      <c r="B41" s="233">
        <v>4</v>
      </c>
      <c r="C41" s="233">
        <v>8</v>
      </c>
      <c r="D41" s="233">
        <v>11</v>
      </c>
      <c r="E41" s="233">
        <v>15</v>
      </c>
      <c r="F41" s="233">
        <v>10</v>
      </c>
      <c r="G41" s="233">
        <v>48</v>
      </c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</row>
    <row r="42" spans="1:39">
      <c r="A42" s="233" t="s">
        <v>147</v>
      </c>
      <c r="B42" s="233">
        <v>3</v>
      </c>
      <c r="C42" s="233">
        <v>7</v>
      </c>
      <c r="D42" s="233">
        <v>23</v>
      </c>
      <c r="E42" s="233">
        <v>32</v>
      </c>
      <c r="F42" s="233">
        <v>40</v>
      </c>
      <c r="G42" s="233">
        <v>105</v>
      </c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</row>
    <row r="43" spans="1:39" s="55" customFormat="1">
      <c r="A43" s="233" t="s">
        <v>35</v>
      </c>
      <c r="B43" s="233">
        <f>SUM(B39:B42)</f>
        <v>24</v>
      </c>
      <c r="C43" s="233">
        <f t="shared" ref="C43:G43" si="5">SUM(C39:C42)</f>
        <v>49</v>
      </c>
      <c r="D43" s="233">
        <f t="shared" si="5"/>
        <v>97</v>
      </c>
      <c r="E43" s="233">
        <f t="shared" si="5"/>
        <v>179</v>
      </c>
      <c r="F43" s="233">
        <f t="shared" si="5"/>
        <v>198</v>
      </c>
      <c r="G43" s="233">
        <f t="shared" si="5"/>
        <v>547</v>
      </c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</row>
    <row r="44" spans="1:39" s="55" customFormat="1">
      <c r="A44" s="240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</row>
    <row r="45" spans="1:39" s="55" customFormat="1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</row>
    <row r="46" spans="1:39" s="55" customFormat="1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</row>
    <row r="47" spans="1:39" s="55" customFormat="1" ht="30.75" thickBot="1">
      <c r="A47" s="209" t="s">
        <v>232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</row>
    <row r="48" spans="1:39" s="55" customFormat="1" ht="18.75" customHeight="1" thickTop="1">
      <c r="A48" s="72" t="s">
        <v>143</v>
      </c>
      <c r="B48" s="13" t="s">
        <v>58</v>
      </c>
      <c r="C48" s="13" t="s">
        <v>61</v>
      </c>
      <c r="D48" s="13" t="s">
        <v>153</v>
      </c>
      <c r="E48" s="13" t="s">
        <v>60</v>
      </c>
      <c r="F48" s="13" t="s">
        <v>59</v>
      </c>
      <c r="G48" s="14" t="s">
        <v>35</v>
      </c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</row>
    <row r="49" spans="1:27" s="55" customFormat="1" ht="18.75" customHeight="1">
      <c r="A49" s="47" t="s">
        <v>40</v>
      </c>
      <c r="B49" s="77">
        <f t="shared" ref="B49:G49" si="6">B43</f>
        <v>24</v>
      </c>
      <c r="C49" s="77">
        <f t="shared" si="6"/>
        <v>49</v>
      </c>
      <c r="D49" s="77">
        <f t="shared" si="6"/>
        <v>97</v>
      </c>
      <c r="E49" s="77">
        <f t="shared" si="6"/>
        <v>179</v>
      </c>
      <c r="F49" s="77">
        <f t="shared" si="6"/>
        <v>198</v>
      </c>
      <c r="G49" s="80">
        <f t="shared" si="6"/>
        <v>547</v>
      </c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</row>
    <row r="50" spans="1:27" s="55" customFormat="1" ht="18.75" customHeight="1">
      <c r="A50" s="79" t="s">
        <v>35</v>
      </c>
      <c r="B50" s="241">
        <f>SUM(B51:B54)</f>
        <v>0.99999999999999989</v>
      </c>
      <c r="C50" s="241">
        <f t="shared" ref="C50:G50" si="7">SUM(C51:C54)</f>
        <v>1</v>
      </c>
      <c r="D50" s="241">
        <f t="shared" si="7"/>
        <v>1</v>
      </c>
      <c r="E50" s="241">
        <f t="shared" si="7"/>
        <v>1</v>
      </c>
      <c r="F50" s="241">
        <f t="shared" si="7"/>
        <v>0.99999999999999989</v>
      </c>
      <c r="G50" s="168">
        <f t="shared" si="7"/>
        <v>0.99999999999999989</v>
      </c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</row>
    <row r="51" spans="1:27" s="55" customFormat="1" ht="18.75" customHeight="1">
      <c r="A51" s="140" t="s">
        <v>148</v>
      </c>
      <c r="B51" s="118">
        <f t="shared" ref="B51:G54" si="8">B39/B$43</f>
        <v>0.66666666666666663</v>
      </c>
      <c r="C51" s="118">
        <f t="shared" si="8"/>
        <v>0.63265306122448983</v>
      </c>
      <c r="D51" s="118">
        <f t="shared" si="8"/>
        <v>0.57731958762886593</v>
      </c>
      <c r="E51" s="118">
        <f t="shared" si="8"/>
        <v>0.55865921787709494</v>
      </c>
      <c r="F51" s="137">
        <f t="shared" si="8"/>
        <v>0.32828282828282829</v>
      </c>
      <c r="G51" s="242">
        <f t="shared" si="8"/>
        <v>0.489945155393053</v>
      </c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</row>
    <row r="52" spans="1:27" s="55" customFormat="1" ht="18.75" customHeight="1">
      <c r="A52" s="140" t="s">
        <v>145</v>
      </c>
      <c r="B52" s="118">
        <f t="shared" si="8"/>
        <v>4.1666666666666664E-2</v>
      </c>
      <c r="C52" s="118">
        <f t="shared" si="8"/>
        <v>6.1224489795918366E-2</v>
      </c>
      <c r="D52" s="118">
        <f t="shared" si="8"/>
        <v>7.2164948453608241E-2</v>
      </c>
      <c r="E52" s="118">
        <f t="shared" si="8"/>
        <v>0.1787709497206704</v>
      </c>
      <c r="F52" s="118">
        <f t="shared" si="8"/>
        <v>0.41919191919191917</v>
      </c>
      <c r="G52" s="242">
        <f t="shared" si="8"/>
        <v>0.23034734917733091</v>
      </c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</row>
    <row r="53" spans="1:27" s="55" customFormat="1" ht="18.75" customHeight="1">
      <c r="A53" s="140" t="s">
        <v>149</v>
      </c>
      <c r="B53" s="118">
        <f t="shared" si="8"/>
        <v>0.16666666666666666</v>
      </c>
      <c r="C53" s="118">
        <f t="shared" si="8"/>
        <v>0.16326530612244897</v>
      </c>
      <c r="D53" s="118">
        <f t="shared" si="8"/>
        <v>0.1134020618556701</v>
      </c>
      <c r="E53" s="118">
        <f t="shared" si="8"/>
        <v>8.3798882681564241E-2</v>
      </c>
      <c r="F53" s="118">
        <f t="shared" si="8"/>
        <v>5.0505050505050504E-2</v>
      </c>
      <c r="G53" s="242">
        <f t="shared" si="8"/>
        <v>8.7751371115173671E-2</v>
      </c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</row>
    <row r="54" spans="1:27" s="55" customFormat="1" ht="18.75" customHeight="1" thickBot="1">
      <c r="A54" s="141" t="s">
        <v>147</v>
      </c>
      <c r="B54" s="243">
        <f t="shared" si="8"/>
        <v>0.125</v>
      </c>
      <c r="C54" s="243">
        <f t="shared" si="8"/>
        <v>0.14285714285714285</v>
      </c>
      <c r="D54" s="243">
        <f t="shared" si="8"/>
        <v>0.23711340206185566</v>
      </c>
      <c r="E54" s="243">
        <f t="shared" si="8"/>
        <v>0.1787709497206704</v>
      </c>
      <c r="F54" s="134">
        <f t="shared" si="8"/>
        <v>0.20202020202020202</v>
      </c>
      <c r="G54" s="244">
        <f t="shared" si="8"/>
        <v>0.19195612431444242</v>
      </c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</row>
    <row r="55" spans="1:27" s="55" customFormat="1" ht="15.75" thickTop="1">
      <c r="A55" s="240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</row>
    <row r="56" spans="1:27">
      <c r="A56" s="240"/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</row>
    <row r="57" spans="1:27">
      <c r="A57" s="233" t="s">
        <v>143</v>
      </c>
      <c r="B57" s="233" t="s">
        <v>43</v>
      </c>
      <c r="C57" s="233" t="s">
        <v>42</v>
      </c>
      <c r="D57" s="233" t="s">
        <v>46</v>
      </c>
      <c r="E57" s="233" t="s">
        <v>45</v>
      </c>
      <c r="F57" s="233" t="s">
        <v>44</v>
      </c>
      <c r="G57" s="233" t="s">
        <v>1</v>
      </c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</row>
    <row r="58" spans="1:27" ht="30">
      <c r="A58" s="233" t="s">
        <v>144</v>
      </c>
      <c r="B58" s="233">
        <v>6</v>
      </c>
      <c r="C58" s="233">
        <v>72</v>
      </c>
      <c r="D58" s="233">
        <v>144</v>
      </c>
      <c r="E58" s="233">
        <v>34</v>
      </c>
      <c r="F58" s="233">
        <v>32</v>
      </c>
      <c r="G58" s="233">
        <v>288</v>
      </c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</row>
    <row r="59" spans="1:27">
      <c r="A59" s="233" t="s">
        <v>145</v>
      </c>
      <c r="B59" s="233">
        <v>14</v>
      </c>
      <c r="C59" s="233">
        <v>60</v>
      </c>
      <c r="D59" s="233">
        <v>45</v>
      </c>
      <c r="E59" s="233">
        <v>8</v>
      </c>
      <c r="F59" s="233">
        <v>6</v>
      </c>
      <c r="G59" s="233">
        <v>133</v>
      </c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</row>
    <row r="60" spans="1:27">
      <c r="A60" s="233" t="s">
        <v>146</v>
      </c>
      <c r="B60" s="233">
        <v>1</v>
      </c>
      <c r="C60" s="233">
        <v>7</v>
      </c>
      <c r="D60" s="233">
        <v>29</v>
      </c>
      <c r="E60" s="233">
        <v>10</v>
      </c>
      <c r="F60" s="233">
        <v>4</v>
      </c>
      <c r="G60" s="233">
        <v>51</v>
      </c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</row>
    <row r="61" spans="1:27">
      <c r="A61" s="233" t="s">
        <v>147</v>
      </c>
      <c r="B61" s="233">
        <v>7</v>
      </c>
      <c r="C61" s="233">
        <v>38</v>
      </c>
      <c r="D61" s="233">
        <v>60</v>
      </c>
      <c r="E61" s="233">
        <v>7</v>
      </c>
      <c r="F61" s="233">
        <v>6</v>
      </c>
      <c r="G61" s="233">
        <v>118</v>
      </c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</row>
    <row r="62" spans="1:27" s="55" customFormat="1">
      <c r="A62" s="233" t="s">
        <v>35</v>
      </c>
      <c r="B62" s="233">
        <f>SUM(B58:B61)</f>
        <v>28</v>
      </c>
      <c r="C62" s="233">
        <f t="shared" ref="C62:D62" si="9">SUM(C58:C61)</f>
        <v>177</v>
      </c>
      <c r="D62" s="233">
        <f t="shared" si="9"/>
        <v>278</v>
      </c>
      <c r="E62" s="233">
        <f>SUM(E58:E61)</f>
        <v>59</v>
      </c>
      <c r="F62" s="233">
        <f>SUM(F58:F61)</f>
        <v>48</v>
      </c>
      <c r="G62" s="233">
        <f>SUM(G58:G61)</f>
        <v>590</v>
      </c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</row>
    <row r="63" spans="1:27" s="55" customFormat="1">
      <c r="A63" s="240"/>
      <c r="B63" s="240"/>
      <c r="C63" s="240"/>
      <c r="D63" s="240"/>
      <c r="E63" s="240"/>
      <c r="F63" s="240"/>
      <c r="G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  <c r="AA63" s="240"/>
    </row>
    <row r="64" spans="1:27" s="55" customFormat="1">
      <c r="A64" s="240"/>
      <c r="B64" s="240"/>
      <c r="C64" s="240"/>
      <c r="D64" s="240"/>
      <c r="E64" s="240"/>
      <c r="F64" s="240"/>
      <c r="G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</row>
    <row r="65" spans="1:27" s="55" customFormat="1">
      <c r="A65" s="240"/>
      <c r="B65" s="240"/>
      <c r="C65" s="240"/>
      <c r="D65" s="240"/>
      <c r="E65" s="240"/>
      <c r="F65" s="240"/>
      <c r="G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</row>
    <row r="66" spans="1:27" s="55" customFormat="1" ht="30.75" thickBot="1">
      <c r="A66" s="209" t="s">
        <v>233</v>
      </c>
      <c r="B66" s="240"/>
      <c r="C66" s="240"/>
      <c r="D66" s="240"/>
      <c r="E66" s="240"/>
      <c r="F66" s="240"/>
      <c r="G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</row>
    <row r="67" spans="1:27" s="55" customFormat="1" ht="18.75" customHeight="1" thickTop="1">
      <c r="A67" s="72" t="s">
        <v>143</v>
      </c>
      <c r="B67" s="13" t="s">
        <v>48</v>
      </c>
      <c r="C67" s="13" t="s">
        <v>47</v>
      </c>
      <c r="D67" s="13" t="s">
        <v>51</v>
      </c>
      <c r="E67" s="13" t="s">
        <v>50</v>
      </c>
      <c r="F67" s="13" t="s">
        <v>49</v>
      </c>
      <c r="G67" s="14" t="s">
        <v>35</v>
      </c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</row>
    <row r="68" spans="1:27" s="55" customFormat="1" ht="18.75" customHeight="1">
      <c r="A68" s="47" t="s">
        <v>40</v>
      </c>
      <c r="B68" s="77">
        <f>B62</f>
        <v>28</v>
      </c>
      <c r="C68" s="77">
        <f t="shared" ref="C68:D68" si="10">C62</f>
        <v>177</v>
      </c>
      <c r="D68" s="77">
        <f t="shared" si="10"/>
        <v>278</v>
      </c>
      <c r="E68" s="77">
        <f>E62</f>
        <v>59</v>
      </c>
      <c r="F68" s="77">
        <f>F62</f>
        <v>48</v>
      </c>
      <c r="G68" s="80">
        <f>G62</f>
        <v>590</v>
      </c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</row>
    <row r="69" spans="1:27" s="55" customFormat="1" ht="18.75" customHeight="1">
      <c r="A69" s="79" t="s">
        <v>35</v>
      </c>
      <c r="B69" s="78">
        <f>SUM(B70:B73)</f>
        <v>1</v>
      </c>
      <c r="C69" s="78">
        <f t="shared" ref="C69:D69" si="11">SUM(C70:C73)</f>
        <v>1</v>
      </c>
      <c r="D69" s="78">
        <f t="shared" si="11"/>
        <v>1</v>
      </c>
      <c r="E69" s="78">
        <f>SUM(E70:E73)</f>
        <v>1</v>
      </c>
      <c r="F69" s="78">
        <f>SUM(F70:F73)</f>
        <v>1</v>
      </c>
      <c r="G69" s="81">
        <f>SUM(G70:G73)</f>
        <v>1</v>
      </c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</row>
    <row r="70" spans="1:27" s="55" customFormat="1" ht="18.75" customHeight="1">
      <c r="A70" s="140" t="s">
        <v>148</v>
      </c>
      <c r="B70" s="137">
        <f>B58/B$62</f>
        <v>0.21428571428571427</v>
      </c>
      <c r="C70" s="100">
        <f t="shared" ref="C70:D70" si="12">C58/C$62</f>
        <v>0.40677966101694918</v>
      </c>
      <c r="D70" s="100">
        <f t="shared" si="12"/>
        <v>0.51798561151079137</v>
      </c>
      <c r="E70" s="135">
        <f t="shared" ref="E70:G73" si="13">E58/E$62</f>
        <v>0.57627118644067798</v>
      </c>
      <c r="F70" s="135">
        <f t="shared" si="13"/>
        <v>0.66666666666666663</v>
      </c>
      <c r="G70" s="101">
        <f t="shared" si="13"/>
        <v>0.488135593220339</v>
      </c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</row>
    <row r="71" spans="1:27" s="55" customFormat="1" ht="18.75" customHeight="1">
      <c r="A71" s="140" t="s">
        <v>145</v>
      </c>
      <c r="B71" s="100">
        <f>B59/B$62</f>
        <v>0.5</v>
      </c>
      <c r="C71" s="100">
        <f t="shared" ref="C71:D73" si="14">C59/C$62</f>
        <v>0.33898305084745761</v>
      </c>
      <c r="D71" s="100">
        <f t="shared" si="14"/>
        <v>0.16187050359712229</v>
      </c>
      <c r="E71" s="100">
        <f t="shared" si="13"/>
        <v>0.13559322033898305</v>
      </c>
      <c r="F71" s="100">
        <f t="shared" si="13"/>
        <v>0.125</v>
      </c>
      <c r="G71" s="101">
        <f t="shared" si="13"/>
        <v>0.22542372881355932</v>
      </c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</row>
    <row r="72" spans="1:27" s="55" customFormat="1" ht="18.75" customHeight="1">
      <c r="A72" s="140" t="s">
        <v>149</v>
      </c>
      <c r="B72" s="100">
        <f>B60/B$62</f>
        <v>3.5714285714285712E-2</v>
      </c>
      <c r="C72" s="100">
        <f t="shared" si="14"/>
        <v>3.954802259887006E-2</v>
      </c>
      <c r="D72" s="100">
        <f t="shared" si="14"/>
        <v>0.10431654676258993</v>
      </c>
      <c r="E72" s="135">
        <f t="shared" si="13"/>
        <v>0.16949152542372881</v>
      </c>
      <c r="F72" s="100">
        <f t="shared" si="13"/>
        <v>8.3333333333333329E-2</v>
      </c>
      <c r="G72" s="101">
        <f t="shared" si="13"/>
        <v>8.6440677966101692E-2</v>
      </c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</row>
    <row r="73" spans="1:27" s="55" customFormat="1" ht="18.75" customHeight="1" thickBot="1">
      <c r="A73" s="141" t="s">
        <v>147</v>
      </c>
      <c r="B73" s="134">
        <f>B61/B$62</f>
        <v>0.25</v>
      </c>
      <c r="C73" s="134">
        <f t="shared" si="14"/>
        <v>0.21468926553672316</v>
      </c>
      <c r="D73" s="134">
        <f t="shared" si="14"/>
        <v>0.21582733812949639</v>
      </c>
      <c r="E73" s="102">
        <f t="shared" si="13"/>
        <v>0.11864406779661017</v>
      </c>
      <c r="F73" s="102">
        <f t="shared" si="13"/>
        <v>0.125</v>
      </c>
      <c r="G73" s="103">
        <f t="shared" si="13"/>
        <v>0.2</v>
      </c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</row>
    <row r="74" spans="1:27" s="55" customFormat="1" ht="15.75" thickTop="1">
      <c r="A74" s="240"/>
      <c r="B74" s="24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</row>
    <row r="75" spans="1:27">
      <c r="A75" s="240"/>
      <c r="B75" s="24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91"/>
      <c r="X75" s="91"/>
    </row>
    <row r="76" spans="1:27">
      <c r="A76" s="233" t="s">
        <v>143</v>
      </c>
      <c r="B76" s="233" t="s">
        <v>63</v>
      </c>
      <c r="C76" s="233" t="s">
        <v>64</v>
      </c>
      <c r="D76" s="233" t="s">
        <v>65</v>
      </c>
      <c r="E76" s="233" t="s">
        <v>66</v>
      </c>
      <c r="F76" s="233" t="s">
        <v>67</v>
      </c>
      <c r="G76" s="233" t="s">
        <v>68</v>
      </c>
      <c r="H76" s="233" t="s">
        <v>69</v>
      </c>
      <c r="I76" s="233" t="s">
        <v>70</v>
      </c>
      <c r="J76" s="74" t="s">
        <v>35</v>
      </c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</row>
    <row r="77" spans="1:27" ht="30">
      <c r="A77" s="233" t="s">
        <v>144</v>
      </c>
      <c r="B77" s="233">
        <v>2</v>
      </c>
      <c r="C77" s="233">
        <v>15</v>
      </c>
      <c r="D77" s="233">
        <v>28</v>
      </c>
      <c r="E77" s="233">
        <v>58</v>
      </c>
      <c r="F77" s="233">
        <v>71</v>
      </c>
      <c r="G77" s="233">
        <v>48</v>
      </c>
      <c r="H77" s="233">
        <v>34</v>
      </c>
      <c r="I77" s="233">
        <v>28</v>
      </c>
      <c r="J77" s="74">
        <v>284</v>
      </c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</row>
    <row r="78" spans="1:27">
      <c r="A78" s="233" t="s">
        <v>145</v>
      </c>
      <c r="B78" s="233">
        <v>10</v>
      </c>
      <c r="C78" s="233">
        <v>31</v>
      </c>
      <c r="D78" s="233">
        <v>13</v>
      </c>
      <c r="E78" s="233">
        <v>17</v>
      </c>
      <c r="F78" s="233">
        <v>21</v>
      </c>
      <c r="G78" s="233">
        <v>15</v>
      </c>
      <c r="H78" s="233">
        <v>9</v>
      </c>
      <c r="I78" s="233">
        <v>14</v>
      </c>
      <c r="J78" s="74">
        <v>130</v>
      </c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</row>
    <row r="79" spans="1:27">
      <c r="A79" s="233" t="s">
        <v>146</v>
      </c>
      <c r="B79" s="233">
        <v>1</v>
      </c>
      <c r="C79" s="233">
        <v>2</v>
      </c>
      <c r="D79" s="233">
        <v>3</v>
      </c>
      <c r="E79" s="233">
        <v>15</v>
      </c>
      <c r="F79" s="233">
        <v>13</v>
      </c>
      <c r="G79" s="233">
        <v>8</v>
      </c>
      <c r="H79" s="233">
        <v>6</v>
      </c>
      <c r="I79" s="233">
        <v>2</v>
      </c>
      <c r="J79" s="74">
        <v>50</v>
      </c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</row>
    <row r="80" spans="1:27">
      <c r="A80" s="233" t="s">
        <v>147</v>
      </c>
      <c r="B80" s="233">
        <v>1</v>
      </c>
      <c r="C80" s="233">
        <v>10</v>
      </c>
      <c r="D80" s="233">
        <v>22</v>
      </c>
      <c r="E80" s="233">
        <v>18</v>
      </c>
      <c r="F80" s="233">
        <v>22</v>
      </c>
      <c r="G80" s="233">
        <v>19</v>
      </c>
      <c r="H80" s="233">
        <v>13</v>
      </c>
      <c r="I80" s="233">
        <v>10</v>
      </c>
      <c r="J80" s="74">
        <v>115</v>
      </c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</row>
    <row r="81" spans="1:27" s="55" customFormat="1">
      <c r="A81" s="233" t="s">
        <v>35</v>
      </c>
      <c r="B81" s="233">
        <f>SUM(B77:B80)</f>
        <v>14</v>
      </c>
      <c r="C81" s="233">
        <f t="shared" ref="C81:J81" si="15">SUM(C77:C80)</f>
        <v>58</v>
      </c>
      <c r="D81" s="233">
        <f t="shared" si="15"/>
        <v>66</v>
      </c>
      <c r="E81" s="233">
        <f t="shared" si="15"/>
        <v>108</v>
      </c>
      <c r="F81" s="233">
        <f t="shared" si="15"/>
        <v>127</v>
      </c>
      <c r="G81" s="233">
        <f t="shared" si="15"/>
        <v>90</v>
      </c>
      <c r="H81" s="233">
        <f t="shared" si="15"/>
        <v>62</v>
      </c>
      <c r="I81" s="233">
        <f t="shared" si="15"/>
        <v>54</v>
      </c>
      <c r="J81" s="74">
        <f t="shared" si="15"/>
        <v>579</v>
      </c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240"/>
    </row>
    <row r="82" spans="1:27" s="55" customFormat="1">
      <c r="A82" s="240"/>
      <c r="B82" s="240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</row>
    <row r="83" spans="1:27" s="55" customFormat="1">
      <c r="A83" s="240"/>
      <c r="B83" s="240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</row>
    <row r="84" spans="1:27" s="55" customFormat="1">
      <c r="A84" s="240"/>
      <c r="B84" s="240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</row>
    <row r="85" spans="1:27" s="55" customFormat="1" ht="30.75" thickBot="1">
      <c r="A85" s="209" t="s">
        <v>234</v>
      </c>
      <c r="B85" s="240"/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</row>
    <row r="86" spans="1:27" s="55" customFormat="1" ht="18" customHeight="1" thickTop="1">
      <c r="A86" s="72" t="s">
        <v>143</v>
      </c>
      <c r="B86" s="13">
        <v>1</v>
      </c>
      <c r="C86" s="13">
        <v>2</v>
      </c>
      <c r="D86" s="13">
        <v>3</v>
      </c>
      <c r="E86" s="13">
        <v>4</v>
      </c>
      <c r="F86" s="13">
        <v>5</v>
      </c>
      <c r="G86" s="13">
        <v>6</v>
      </c>
      <c r="H86" s="13">
        <v>7</v>
      </c>
      <c r="I86" s="13" t="s">
        <v>154</v>
      </c>
      <c r="J86" s="14" t="s">
        <v>35</v>
      </c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</row>
    <row r="87" spans="1:27" s="55" customFormat="1" ht="18" customHeight="1">
      <c r="A87" s="47" t="s">
        <v>40</v>
      </c>
      <c r="B87" s="120">
        <f>B81</f>
        <v>14</v>
      </c>
      <c r="C87" s="120">
        <f t="shared" ref="C87:J87" si="16">C81</f>
        <v>58</v>
      </c>
      <c r="D87" s="120">
        <f t="shared" si="16"/>
        <v>66</v>
      </c>
      <c r="E87" s="120">
        <f t="shared" si="16"/>
        <v>108</v>
      </c>
      <c r="F87" s="120">
        <f t="shared" si="16"/>
        <v>127</v>
      </c>
      <c r="G87" s="120">
        <f t="shared" si="16"/>
        <v>90</v>
      </c>
      <c r="H87" s="120">
        <f t="shared" si="16"/>
        <v>62</v>
      </c>
      <c r="I87" s="120">
        <f t="shared" si="16"/>
        <v>54</v>
      </c>
      <c r="J87" s="96">
        <f t="shared" si="16"/>
        <v>579</v>
      </c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</row>
    <row r="88" spans="1:27" s="55" customFormat="1" ht="18" customHeight="1">
      <c r="A88" s="79" t="s">
        <v>35</v>
      </c>
      <c r="B88" s="75">
        <f>SUM(B89:B92)</f>
        <v>1</v>
      </c>
      <c r="C88" s="75">
        <f t="shared" ref="C88:J88" si="17">SUM(C89:C92)</f>
        <v>1</v>
      </c>
      <c r="D88" s="75">
        <f t="shared" si="17"/>
        <v>1</v>
      </c>
      <c r="E88" s="75">
        <f t="shared" si="17"/>
        <v>1.0000000000000002</v>
      </c>
      <c r="F88" s="75">
        <f t="shared" si="17"/>
        <v>1</v>
      </c>
      <c r="G88" s="75">
        <f t="shared" si="17"/>
        <v>1</v>
      </c>
      <c r="H88" s="75">
        <f t="shared" si="17"/>
        <v>1</v>
      </c>
      <c r="I88" s="75">
        <f t="shared" si="17"/>
        <v>0.99999999999999978</v>
      </c>
      <c r="J88" s="76">
        <f t="shared" si="17"/>
        <v>1</v>
      </c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</row>
    <row r="89" spans="1:27" s="55" customFormat="1" ht="18" customHeight="1">
      <c r="A89" s="140" t="s">
        <v>148</v>
      </c>
      <c r="B89" s="100">
        <f>B77/B$81</f>
        <v>0.14285714285714285</v>
      </c>
      <c r="C89" s="100">
        <f t="shared" ref="C89:J89" si="18">C77/C$81</f>
        <v>0.25862068965517243</v>
      </c>
      <c r="D89" s="100">
        <f t="shared" si="18"/>
        <v>0.42424242424242425</v>
      </c>
      <c r="E89" s="100">
        <f t="shared" si="18"/>
        <v>0.53703703703703709</v>
      </c>
      <c r="F89" s="100">
        <f t="shared" si="18"/>
        <v>0.55905511811023623</v>
      </c>
      <c r="G89" s="100">
        <f t="shared" si="18"/>
        <v>0.53333333333333333</v>
      </c>
      <c r="H89" s="100">
        <f t="shared" si="18"/>
        <v>0.54838709677419351</v>
      </c>
      <c r="I89" s="100">
        <f t="shared" si="18"/>
        <v>0.51851851851851849</v>
      </c>
      <c r="J89" s="101">
        <f t="shared" si="18"/>
        <v>0.49050086355785838</v>
      </c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</row>
    <row r="90" spans="1:27" s="55" customFormat="1" ht="18" customHeight="1">
      <c r="A90" s="140" t="s">
        <v>145</v>
      </c>
      <c r="B90" s="100">
        <f>B78/B$81</f>
        <v>0.7142857142857143</v>
      </c>
      <c r="C90" s="100">
        <f t="shared" ref="C90:J92" si="19">C78/C$81</f>
        <v>0.53448275862068961</v>
      </c>
      <c r="D90" s="100">
        <f t="shared" si="19"/>
        <v>0.19696969696969696</v>
      </c>
      <c r="E90" s="100">
        <f t="shared" si="19"/>
        <v>0.15740740740740741</v>
      </c>
      <c r="F90" s="100">
        <f t="shared" si="19"/>
        <v>0.16535433070866143</v>
      </c>
      <c r="G90" s="100">
        <f t="shared" si="19"/>
        <v>0.16666666666666666</v>
      </c>
      <c r="H90" s="100">
        <f t="shared" si="19"/>
        <v>0.14516129032258066</v>
      </c>
      <c r="I90" s="100">
        <f t="shared" si="19"/>
        <v>0.25925925925925924</v>
      </c>
      <c r="J90" s="101">
        <f t="shared" si="19"/>
        <v>0.22452504317789293</v>
      </c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</row>
    <row r="91" spans="1:27" s="55" customFormat="1" ht="18" customHeight="1">
      <c r="A91" s="140" t="s">
        <v>149</v>
      </c>
      <c r="B91" s="100">
        <f>B79/B$81</f>
        <v>7.1428571428571425E-2</v>
      </c>
      <c r="C91" s="100">
        <f t="shared" si="19"/>
        <v>3.4482758620689655E-2</v>
      </c>
      <c r="D91" s="100">
        <f t="shared" si="19"/>
        <v>4.5454545454545456E-2</v>
      </c>
      <c r="E91" s="100">
        <f t="shared" si="19"/>
        <v>0.1388888888888889</v>
      </c>
      <c r="F91" s="100">
        <f t="shared" si="19"/>
        <v>0.10236220472440945</v>
      </c>
      <c r="G91" s="100">
        <f t="shared" si="19"/>
        <v>8.8888888888888892E-2</v>
      </c>
      <c r="H91" s="100">
        <f t="shared" si="19"/>
        <v>9.6774193548387094E-2</v>
      </c>
      <c r="I91" s="100">
        <f t="shared" si="19"/>
        <v>3.7037037037037035E-2</v>
      </c>
      <c r="J91" s="101">
        <f t="shared" si="19"/>
        <v>8.6355785837651119E-2</v>
      </c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  <c r="Y91" s="240"/>
    </row>
    <row r="92" spans="1:27" s="55" customFormat="1" ht="18" customHeight="1" thickBot="1">
      <c r="A92" s="141" t="s">
        <v>147</v>
      </c>
      <c r="B92" s="102">
        <f>B80/B$81</f>
        <v>7.1428571428571425E-2</v>
      </c>
      <c r="C92" s="102">
        <f t="shared" si="19"/>
        <v>0.17241379310344829</v>
      </c>
      <c r="D92" s="102">
        <f t="shared" si="19"/>
        <v>0.33333333333333331</v>
      </c>
      <c r="E92" s="102">
        <f t="shared" si="19"/>
        <v>0.16666666666666666</v>
      </c>
      <c r="F92" s="102">
        <f t="shared" si="19"/>
        <v>0.17322834645669291</v>
      </c>
      <c r="G92" s="102">
        <f t="shared" si="19"/>
        <v>0.21111111111111111</v>
      </c>
      <c r="H92" s="102">
        <f t="shared" si="19"/>
        <v>0.20967741935483872</v>
      </c>
      <c r="I92" s="102">
        <f t="shared" si="19"/>
        <v>0.18518518518518517</v>
      </c>
      <c r="J92" s="103">
        <f t="shared" si="19"/>
        <v>0.19861830742659758</v>
      </c>
      <c r="K92" s="240"/>
      <c r="L92" s="240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240"/>
    </row>
    <row r="93" spans="1:27" s="55" customFormat="1" ht="15.75" thickTop="1">
      <c r="A93" s="240"/>
      <c r="B93" s="240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</row>
    <row r="94" spans="1:27">
      <c r="A94" s="240"/>
      <c r="B94" s="240"/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</row>
    <row r="95" spans="1:27" ht="45">
      <c r="A95" s="233" t="s">
        <v>143</v>
      </c>
      <c r="B95" s="233" t="s">
        <v>92</v>
      </c>
      <c r="C95" s="233" t="s">
        <v>94</v>
      </c>
      <c r="D95" s="233" t="s">
        <v>91</v>
      </c>
      <c r="E95" s="233" t="s">
        <v>93</v>
      </c>
      <c r="F95" s="233" t="s">
        <v>96</v>
      </c>
      <c r="G95" s="233" t="s">
        <v>95</v>
      </c>
      <c r="H95" s="233" t="s">
        <v>90</v>
      </c>
      <c r="I95" s="233" t="s">
        <v>35</v>
      </c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</row>
    <row r="96" spans="1:27" ht="30">
      <c r="A96" s="233" t="s">
        <v>144</v>
      </c>
      <c r="B96" s="233">
        <v>14</v>
      </c>
      <c r="C96" s="233">
        <v>57</v>
      </c>
      <c r="D96" s="233">
        <v>28</v>
      </c>
      <c r="E96" s="233">
        <v>32</v>
      </c>
      <c r="F96" s="233">
        <v>89</v>
      </c>
      <c r="G96" s="233">
        <v>57</v>
      </c>
      <c r="H96" s="233">
        <v>9</v>
      </c>
      <c r="I96" s="233">
        <v>286</v>
      </c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</row>
    <row r="97" spans="1:24">
      <c r="A97" s="233" t="s">
        <v>145</v>
      </c>
      <c r="B97" s="233">
        <v>0</v>
      </c>
      <c r="C97" s="233">
        <v>2</v>
      </c>
      <c r="D97" s="233">
        <v>0</v>
      </c>
      <c r="E97" s="233">
        <v>4</v>
      </c>
      <c r="F97" s="233">
        <v>18</v>
      </c>
      <c r="G97" s="233">
        <v>52</v>
      </c>
      <c r="H97" s="233">
        <v>56</v>
      </c>
      <c r="I97" s="233">
        <v>132</v>
      </c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</row>
    <row r="98" spans="1:24">
      <c r="A98" s="233" t="s">
        <v>146</v>
      </c>
      <c r="B98" s="233">
        <v>7</v>
      </c>
      <c r="C98" s="233">
        <v>7</v>
      </c>
      <c r="D98" s="233">
        <v>9</v>
      </c>
      <c r="E98" s="233">
        <v>7</v>
      </c>
      <c r="F98" s="233">
        <v>11</v>
      </c>
      <c r="G98" s="233">
        <v>9</v>
      </c>
      <c r="H98" s="233">
        <v>0</v>
      </c>
      <c r="I98" s="233">
        <v>50</v>
      </c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</row>
    <row r="99" spans="1:24">
      <c r="A99" s="233" t="s">
        <v>147</v>
      </c>
      <c r="B99" s="233">
        <v>2</v>
      </c>
      <c r="C99" s="233">
        <v>16</v>
      </c>
      <c r="D99" s="233">
        <v>4</v>
      </c>
      <c r="E99" s="233">
        <v>13</v>
      </c>
      <c r="F99" s="233">
        <v>44</v>
      </c>
      <c r="G99" s="233">
        <v>29</v>
      </c>
      <c r="H99" s="233">
        <v>8</v>
      </c>
      <c r="I99" s="233">
        <v>116</v>
      </c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</row>
    <row r="100" spans="1:24" s="55" customFormat="1">
      <c r="A100" s="233" t="s">
        <v>35</v>
      </c>
      <c r="B100" s="233">
        <f>SUM(B96:B99)</f>
        <v>23</v>
      </c>
      <c r="C100" s="233">
        <f t="shared" ref="C100:I100" si="20">SUM(C96:C99)</f>
        <v>82</v>
      </c>
      <c r="D100" s="233">
        <f t="shared" si="20"/>
        <v>41</v>
      </c>
      <c r="E100" s="233">
        <f t="shared" si="20"/>
        <v>56</v>
      </c>
      <c r="F100" s="233">
        <f t="shared" si="20"/>
        <v>162</v>
      </c>
      <c r="G100" s="233">
        <f t="shared" si="20"/>
        <v>147</v>
      </c>
      <c r="H100" s="233">
        <f t="shared" si="20"/>
        <v>73</v>
      </c>
      <c r="I100" s="233">
        <f t="shared" si="20"/>
        <v>584</v>
      </c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</row>
    <row r="101" spans="1:24" s="55" customFormat="1">
      <c r="A101" s="240"/>
      <c r="B101" s="240"/>
      <c r="C101" s="240"/>
      <c r="D101" s="240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</row>
    <row r="102" spans="1:24" s="55" customFormat="1">
      <c r="A102" s="240"/>
      <c r="B102" s="240"/>
      <c r="C102" s="240"/>
      <c r="D102" s="240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</row>
    <row r="103" spans="1:24" s="55" customFormat="1">
      <c r="A103" s="240"/>
      <c r="B103" s="240"/>
      <c r="C103" s="240"/>
      <c r="D103" s="240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</row>
    <row r="104" spans="1:24" s="55" customFormat="1" ht="30.75" thickBot="1">
      <c r="A104" s="209" t="s">
        <v>235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</row>
    <row r="105" spans="1:24" s="55" customFormat="1" ht="20.25" customHeight="1" thickTop="1">
      <c r="A105" s="72" t="s">
        <v>143</v>
      </c>
      <c r="B105" s="13" t="s">
        <v>26</v>
      </c>
      <c r="C105" s="13" t="s">
        <v>28</v>
      </c>
      <c r="D105" s="13" t="s">
        <v>25</v>
      </c>
      <c r="E105" s="13" t="s">
        <v>27</v>
      </c>
      <c r="F105" s="13" t="s">
        <v>30</v>
      </c>
      <c r="G105" s="13" t="s">
        <v>29</v>
      </c>
      <c r="H105" s="13" t="s">
        <v>24</v>
      </c>
      <c r="I105" s="14" t="s">
        <v>35</v>
      </c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</row>
    <row r="106" spans="1:24" s="55" customFormat="1" ht="20.25" customHeight="1">
      <c r="A106" s="47" t="s">
        <v>40</v>
      </c>
      <c r="B106" s="77">
        <f>B100</f>
        <v>23</v>
      </c>
      <c r="C106" s="77">
        <f t="shared" ref="C106:I106" si="21">C100</f>
        <v>82</v>
      </c>
      <c r="D106" s="77">
        <f t="shared" si="21"/>
        <v>41</v>
      </c>
      <c r="E106" s="77">
        <f t="shared" si="21"/>
        <v>56</v>
      </c>
      <c r="F106" s="77">
        <f t="shared" si="21"/>
        <v>162</v>
      </c>
      <c r="G106" s="77">
        <f t="shared" si="21"/>
        <v>147</v>
      </c>
      <c r="H106" s="77">
        <f t="shared" si="21"/>
        <v>73</v>
      </c>
      <c r="I106" s="80">
        <f t="shared" si="21"/>
        <v>584</v>
      </c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</row>
    <row r="107" spans="1:24" s="55" customFormat="1" ht="20.25" customHeight="1">
      <c r="A107" s="79" t="s">
        <v>35</v>
      </c>
      <c r="B107" s="78">
        <f>SUM(B108:B111)</f>
        <v>1</v>
      </c>
      <c r="C107" s="78">
        <f t="shared" ref="C107:I107" si="22">SUM(C108:C111)</f>
        <v>1</v>
      </c>
      <c r="D107" s="78">
        <f t="shared" si="22"/>
        <v>1</v>
      </c>
      <c r="E107" s="78">
        <f t="shared" si="22"/>
        <v>1</v>
      </c>
      <c r="F107" s="78">
        <f t="shared" si="22"/>
        <v>1</v>
      </c>
      <c r="G107" s="78">
        <f t="shared" si="22"/>
        <v>0.99999999999999989</v>
      </c>
      <c r="H107" s="78">
        <f t="shared" si="22"/>
        <v>1</v>
      </c>
      <c r="I107" s="81">
        <f t="shared" si="22"/>
        <v>1</v>
      </c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</row>
    <row r="108" spans="1:24" s="55" customFormat="1" ht="20.25" customHeight="1">
      <c r="A108" s="140" t="s">
        <v>148</v>
      </c>
      <c r="B108" s="100">
        <f>B96/B$100</f>
        <v>0.60869565217391308</v>
      </c>
      <c r="C108" s="100">
        <f t="shared" ref="C108:I108" si="23">C96/C$100</f>
        <v>0.69512195121951215</v>
      </c>
      <c r="D108" s="100">
        <f t="shared" si="23"/>
        <v>0.68292682926829273</v>
      </c>
      <c r="E108" s="100">
        <f t="shared" si="23"/>
        <v>0.5714285714285714</v>
      </c>
      <c r="F108" s="100">
        <f t="shared" si="23"/>
        <v>0.54938271604938271</v>
      </c>
      <c r="G108" s="100">
        <f t="shared" si="23"/>
        <v>0.38775510204081631</v>
      </c>
      <c r="H108" s="100">
        <f t="shared" si="23"/>
        <v>0.12328767123287671</v>
      </c>
      <c r="I108" s="101">
        <f t="shared" si="23"/>
        <v>0.48972602739726029</v>
      </c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</row>
    <row r="109" spans="1:24" s="55" customFormat="1" ht="20.25" customHeight="1">
      <c r="A109" s="140" t="s">
        <v>145</v>
      </c>
      <c r="B109" s="100">
        <f>B97/B$100</f>
        <v>0</v>
      </c>
      <c r="C109" s="100">
        <f t="shared" ref="C109:I111" si="24">C97/C$100</f>
        <v>2.4390243902439025E-2</v>
      </c>
      <c r="D109" s="100">
        <f t="shared" si="24"/>
        <v>0</v>
      </c>
      <c r="E109" s="100">
        <f t="shared" si="24"/>
        <v>7.1428571428571425E-2</v>
      </c>
      <c r="F109" s="100">
        <f t="shared" si="24"/>
        <v>0.1111111111111111</v>
      </c>
      <c r="G109" s="100">
        <f t="shared" si="24"/>
        <v>0.35374149659863946</v>
      </c>
      <c r="H109" s="100">
        <f t="shared" si="24"/>
        <v>0.76712328767123283</v>
      </c>
      <c r="I109" s="101">
        <f t="shared" si="24"/>
        <v>0.22602739726027396</v>
      </c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</row>
    <row r="110" spans="1:24" s="55" customFormat="1" ht="20.25" customHeight="1">
      <c r="A110" s="140" t="s">
        <v>149</v>
      </c>
      <c r="B110" s="100">
        <f>B98/B$100</f>
        <v>0.30434782608695654</v>
      </c>
      <c r="C110" s="100">
        <f t="shared" si="24"/>
        <v>8.5365853658536592E-2</v>
      </c>
      <c r="D110" s="100">
        <f t="shared" si="24"/>
        <v>0.21951219512195122</v>
      </c>
      <c r="E110" s="100">
        <f t="shared" si="24"/>
        <v>0.125</v>
      </c>
      <c r="F110" s="100">
        <f t="shared" si="24"/>
        <v>6.7901234567901231E-2</v>
      </c>
      <c r="G110" s="100">
        <f t="shared" si="24"/>
        <v>6.1224489795918366E-2</v>
      </c>
      <c r="H110" s="100">
        <f t="shared" si="24"/>
        <v>0</v>
      </c>
      <c r="I110" s="101">
        <f t="shared" si="24"/>
        <v>8.5616438356164379E-2</v>
      </c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</row>
    <row r="111" spans="1:24" s="55" customFormat="1" ht="20.25" customHeight="1" thickBot="1">
      <c r="A111" s="141" t="s">
        <v>147</v>
      </c>
      <c r="B111" s="102">
        <f>B99/B$100</f>
        <v>8.6956521739130432E-2</v>
      </c>
      <c r="C111" s="102">
        <f t="shared" si="24"/>
        <v>0.1951219512195122</v>
      </c>
      <c r="D111" s="102">
        <f t="shared" si="24"/>
        <v>9.7560975609756101E-2</v>
      </c>
      <c r="E111" s="102">
        <f t="shared" si="24"/>
        <v>0.23214285714285715</v>
      </c>
      <c r="F111" s="102">
        <f t="shared" si="24"/>
        <v>0.27160493827160492</v>
      </c>
      <c r="G111" s="102">
        <f t="shared" si="24"/>
        <v>0.19727891156462585</v>
      </c>
      <c r="H111" s="102">
        <f t="shared" si="24"/>
        <v>0.1095890410958904</v>
      </c>
      <c r="I111" s="103">
        <f t="shared" si="24"/>
        <v>0.19863013698630136</v>
      </c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</row>
    <row r="112" spans="1:24" s="55" customFormat="1" ht="15.75" thickTop="1">
      <c r="A112" s="94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</row>
    <row r="113" spans="1:24">
      <c r="A113" s="94"/>
      <c r="B113" s="94"/>
      <c r="C113" s="94"/>
      <c r="D113" s="94"/>
      <c r="E113" s="94"/>
      <c r="F113" s="94"/>
      <c r="G113" s="94"/>
      <c r="H113" s="94"/>
      <c r="I113" s="94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</row>
    <row r="114" spans="1:24">
      <c r="A114" s="233" t="s">
        <v>143</v>
      </c>
      <c r="B114" s="233" t="s">
        <v>2</v>
      </c>
      <c r="C114" s="233" t="s">
        <v>3</v>
      </c>
      <c r="D114" s="233" t="s">
        <v>1</v>
      </c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1"/>
      <c r="Q114" s="91"/>
      <c r="R114" s="91"/>
      <c r="S114" s="91"/>
      <c r="T114" s="91"/>
      <c r="U114" s="91"/>
      <c r="V114" s="91"/>
      <c r="W114" s="91"/>
      <c r="X114" s="91"/>
    </row>
    <row r="115" spans="1:24" ht="30">
      <c r="A115" s="233" t="s">
        <v>144</v>
      </c>
      <c r="B115" s="233">
        <v>180</v>
      </c>
      <c r="C115" s="233">
        <v>108</v>
      </c>
      <c r="D115" s="233">
        <v>288</v>
      </c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1"/>
      <c r="Q115" s="91"/>
      <c r="R115" s="91"/>
      <c r="S115" s="91"/>
      <c r="T115" s="91"/>
      <c r="U115" s="91"/>
      <c r="V115" s="91"/>
      <c r="W115" s="91"/>
      <c r="X115" s="91"/>
    </row>
    <row r="116" spans="1:24">
      <c r="A116" s="233" t="s">
        <v>145</v>
      </c>
      <c r="B116" s="233">
        <v>50</v>
      </c>
      <c r="C116" s="233">
        <v>83</v>
      </c>
      <c r="D116" s="233">
        <v>133</v>
      </c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1"/>
      <c r="Q116" s="91"/>
      <c r="R116" s="91"/>
      <c r="S116" s="91"/>
      <c r="T116" s="91"/>
      <c r="U116" s="91"/>
      <c r="V116" s="91"/>
      <c r="W116" s="91"/>
      <c r="X116" s="91"/>
    </row>
    <row r="117" spans="1:24">
      <c r="A117" s="233" t="s">
        <v>146</v>
      </c>
      <c r="B117" s="233">
        <v>36</v>
      </c>
      <c r="C117" s="233">
        <v>15</v>
      </c>
      <c r="D117" s="233">
        <v>51</v>
      </c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1"/>
      <c r="Q117" s="91"/>
      <c r="R117" s="91"/>
      <c r="S117" s="91"/>
      <c r="T117" s="91"/>
      <c r="U117" s="91"/>
      <c r="V117" s="91"/>
      <c r="W117" s="91"/>
      <c r="X117" s="91"/>
    </row>
    <row r="118" spans="1:24">
      <c r="A118" s="233" t="s">
        <v>147</v>
      </c>
      <c r="B118" s="233">
        <v>57</v>
      </c>
      <c r="C118" s="233">
        <v>61</v>
      </c>
      <c r="D118" s="233">
        <v>118</v>
      </c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1"/>
      <c r="Q118" s="91"/>
      <c r="R118" s="91"/>
      <c r="S118" s="91"/>
      <c r="T118" s="91"/>
      <c r="U118" s="91"/>
      <c r="V118" s="91"/>
      <c r="W118" s="91"/>
      <c r="X118" s="91"/>
    </row>
    <row r="119" spans="1:24">
      <c r="A119" s="233"/>
      <c r="B119" s="233">
        <f>SUM(B115:B118)</f>
        <v>323</v>
      </c>
      <c r="C119" s="233">
        <f>SUM(C115:C118)</f>
        <v>267</v>
      </c>
      <c r="D119" s="233">
        <f>SUM(D115:D118)</f>
        <v>590</v>
      </c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1"/>
      <c r="Q119" s="91"/>
      <c r="R119" s="91"/>
      <c r="S119" s="91"/>
      <c r="T119" s="91"/>
      <c r="U119" s="91"/>
      <c r="V119" s="91"/>
      <c r="W119" s="91"/>
      <c r="X119" s="91"/>
    </row>
    <row r="120" spans="1:24">
      <c r="A120" s="91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1"/>
      <c r="Q120" s="91"/>
      <c r="R120" s="91"/>
      <c r="S120" s="91"/>
      <c r="T120" s="91"/>
      <c r="U120" s="91"/>
      <c r="V120" s="91"/>
      <c r="W120" s="91"/>
      <c r="X120" s="91"/>
    </row>
    <row r="121" spans="1:24">
      <c r="A121" s="209" t="s">
        <v>236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1"/>
      <c r="Q121" s="91"/>
      <c r="R121" s="91"/>
      <c r="S121" s="91"/>
      <c r="T121" s="91"/>
      <c r="U121" s="91"/>
      <c r="V121" s="91"/>
      <c r="W121" s="91"/>
      <c r="X121" s="91"/>
    </row>
    <row r="122" spans="1:24" s="55" customFormat="1" ht="20.25" customHeight="1">
      <c r="A122" s="245" t="s">
        <v>143</v>
      </c>
      <c r="B122" s="245" t="s">
        <v>199</v>
      </c>
      <c r="C122" s="245" t="s">
        <v>39</v>
      </c>
      <c r="D122" s="245" t="s">
        <v>35</v>
      </c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1"/>
      <c r="Q122" s="91"/>
      <c r="R122" s="91"/>
      <c r="S122" s="91"/>
      <c r="T122" s="91"/>
      <c r="U122" s="91"/>
      <c r="V122" s="91"/>
      <c r="W122" s="91"/>
      <c r="X122" s="91"/>
    </row>
    <row r="123" spans="1:24" s="55" customFormat="1" ht="20.25" customHeight="1">
      <c r="A123" s="47" t="s">
        <v>40</v>
      </c>
      <c r="B123" s="74">
        <f>B119</f>
        <v>323</v>
      </c>
      <c r="C123" s="74">
        <f t="shared" ref="C123:D123" si="25">C119</f>
        <v>267</v>
      </c>
      <c r="D123" s="74">
        <f t="shared" si="25"/>
        <v>590</v>
      </c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1"/>
      <c r="Q123" s="91"/>
      <c r="R123" s="91"/>
      <c r="S123" s="91"/>
      <c r="T123" s="91"/>
      <c r="U123" s="91"/>
      <c r="V123" s="91"/>
      <c r="W123" s="91"/>
      <c r="X123" s="91"/>
    </row>
    <row r="124" spans="1:24" s="55" customFormat="1" ht="20.25" customHeight="1">
      <c r="A124" s="79" t="s">
        <v>35</v>
      </c>
      <c r="B124" s="129">
        <f>SUM(B125:B128)</f>
        <v>1</v>
      </c>
      <c r="C124" s="129">
        <f t="shared" ref="C124:D124" si="26">SUM(C125:C128)</f>
        <v>1</v>
      </c>
      <c r="D124" s="129">
        <f t="shared" si="26"/>
        <v>1</v>
      </c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1"/>
      <c r="Q124" s="91"/>
      <c r="R124" s="91"/>
      <c r="S124" s="91"/>
      <c r="T124" s="91"/>
      <c r="U124" s="91"/>
      <c r="V124" s="91"/>
      <c r="W124" s="91"/>
      <c r="X124" s="91"/>
    </row>
    <row r="125" spans="1:24" s="55" customFormat="1" ht="20.25" customHeight="1">
      <c r="A125" s="140" t="s">
        <v>148</v>
      </c>
      <c r="B125" s="129">
        <f>B115/B$119</f>
        <v>0.55727554179566563</v>
      </c>
      <c r="C125" s="129">
        <f t="shared" ref="C125:D125" si="27">C115/C$119</f>
        <v>0.4044943820224719</v>
      </c>
      <c r="D125" s="129">
        <f t="shared" si="27"/>
        <v>0.488135593220339</v>
      </c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1"/>
      <c r="Q125" s="91"/>
      <c r="R125" s="91"/>
      <c r="S125" s="91"/>
      <c r="T125" s="91"/>
      <c r="U125" s="91"/>
      <c r="V125" s="91"/>
      <c r="W125" s="91"/>
      <c r="X125" s="91"/>
    </row>
    <row r="126" spans="1:24" s="55" customFormat="1" ht="20.25" customHeight="1">
      <c r="A126" s="140" t="s">
        <v>145</v>
      </c>
      <c r="B126" s="129">
        <f t="shared" ref="B126:D128" si="28">B116/B$119</f>
        <v>0.15479876160990713</v>
      </c>
      <c r="C126" s="129">
        <f t="shared" si="28"/>
        <v>0.31086142322097376</v>
      </c>
      <c r="D126" s="129">
        <f t="shared" si="28"/>
        <v>0.22542372881355932</v>
      </c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1"/>
      <c r="Q126" s="91"/>
      <c r="R126" s="91"/>
      <c r="S126" s="91"/>
      <c r="T126" s="91"/>
      <c r="U126" s="91"/>
      <c r="V126" s="91"/>
      <c r="W126" s="91"/>
      <c r="X126" s="91"/>
    </row>
    <row r="127" spans="1:24" s="55" customFormat="1" ht="20.25" customHeight="1">
      <c r="A127" s="140" t="s">
        <v>149</v>
      </c>
      <c r="B127" s="129">
        <f t="shared" si="28"/>
        <v>0.11145510835913312</v>
      </c>
      <c r="C127" s="129">
        <f t="shared" si="28"/>
        <v>5.6179775280898875E-2</v>
      </c>
      <c r="D127" s="129">
        <f t="shared" si="28"/>
        <v>8.6440677966101692E-2</v>
      </c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1"/>
      <c r="Q127" s="91"/>
      <c r="R127" s="91"/>
      <c r="S127" s="91"/>
      <c r="T127" s="91"/>
      <c r="U127" s="91"/>
      <c r="V127" s="91"/>
      <c r="W127" s="91"/>
      <c r="X127" s="91"/>
    </row>
    <row r="128" spans="1:24" s="55" customFormat="1" ht="20.25" customHeight="1" thickBot="1">
      <c r="A128" s="141" t="s">
        <v>147</v>
      </c>
      <c r="B128" s="129">
        <f t="shared" si="28"/>
        <v>0.17647058823529413</v>
      </c>
      <c r="C128" s="167">
        <f t="shared" si="28"/>
        <v>0.22846441947565543</v>
      </c>
      <c r="D128" s="129">
        <f t="shared" si="28"/>
        <v>0.2</v>
      </c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1"/>
      <c r="Q128" s="91"/>
      <c r="R128" s="91"/>
      <c r="S128" s="91"/>
      <c r="T128" s="91"/>
      <c r="U128" s="91"/>
      <c r="V128" s="91"/>
      <c r="W128" s="91"/>
      <c r="X128" s="91"/>
    </row>
    <row r="129" spans="1:27" ht="15.75" thickTop="1">
      <c r="A129" s="94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</row>
    <row r="130" spans="1:27">
      <c r="A130" s="94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</row>
    <row r="131" spans="1:27">
      <c r="A131" s="94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</row>
    <row r="132" spans="1:27">
      <c r="A132" s="94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</row>
    <row r="133" spans="1:27">
      <c r="A133" s="94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</row>
    <row r="134" spans="1:27">
      <c r="A134" s="94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</row>
    <row r="135" spans="1:27">
      <c r="A135" s="94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</row>
    <row r="136" spans="1:27">
      <c r="A136" s="94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</row>
    <row r="137" spans="1:27">
      <c r="A137" s="94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</row>
    <row r="138" spans="1:27">
      <c r="A138" s="94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</row>
    <row r="139" spans="1:27">
      <c r="A139" s="94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</row>
    <row r="140" spans="1:27">
      <c r="A140" s="94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</row>
    <row r="141" spans="1:27">
      <c r="A141" s="94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</row>
    <row r="142" spans="1:27">
      <c r="A142" s="94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</row>
    <row r="143" spans="1:27">
      <c r="A143" s="94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</row>
    <row r="144" spans="1:27">
      <c r="A144" s="94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</row>
    <row r="145" spans="1:27">
      <c r="A145" s="94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</row>
    <row r="146" spans="1:27">
      <c r="A146" s="94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</row>
    <row r="147" spans="1:27">
      <c r="A147" s="94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64"/>
  <sheetViews>
    <sheetView rightToLeft="1" workbookViewId="0">
      <selection activeCell="L20" sqref="A1:L20"/>
    </sheetView>
  </sheetViews>
  <sheetFormatPr defaultRowHeight="15"/>
  <cols>
    <col min="1" max="1" width="31.42578125" customWidth="1"/>
    <col min="2" max="6" width="11.42578125" customWidth="1"/>
  </cols>
  <sheetData>
    <row r="1" spans="1:15" ht="45.75" thickTop="1">
      <c r="A1" s="72" t="s">
        <v>161</v>
      </c>
      <c r="B1" s="125" t="s">
        <v>40</v>
      </c>
      <c r="C1" s="246" t="s">
        <v>208</v>
      </c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>
      <c r="A2" s="140" t="s">
        <v>162</v>
      </c>
      <c r="B2" s="144">
        <v>14</v>
      </c>
      <c r="C2" s="101">
        <f>B2/$B$6</f>
        <v>0.11382113821138211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</row>
    <row r="3" spans="1:15">
      <c r="A3" s="140" t="s">
        <v>163</v>
      </c>
      <c r="B3" s="144">
        <v>63</v>
      </c>
      <c r="C3" s="101">
        <f t="shared" ref="C3:C5" si="0">B3/$B$6</f>
        <v>0.51219512195121952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5">
      <c r="A4" s="140" t="s">
        <v>164</v>
      </c>
      <c r="B4" s="144">
        <v>28</v>
      </c>
      <c r="C4" s="101">
        <f t="shared" si="0"/>
        <v>0.22764227642276422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</row>
    <row r="5" spans="1:15">
      <c r="A5" s="140" t="s">
        <v>165</v>
      </c>
      <c r="B5" s="144">
        <v>18</v>
      </c>
      <c r="C5" s="101">
        <f t="shared" si="0"/>
        <v>0.14634146341463414</v>
      </c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</row>
    <row r="6" spans="1:15" ht="15.75" thickBot="1">
      <c r="A6" s="141" t="s">
        <v>35</v>
      </c>
      <c r="B6" s="145">
        <f>SUM(B2:B5)</f>
        <v>123</v>
      </c>
      <c r="C6" s="103">
        <f>SUM(C2:C5)</f>
        <v>1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</row>
    <row r="7" spans="1:15" ht="15.75" thickTop="1">
      <c r="A7" s="247"/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</row>
    <row r="8" spans="1:15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</row>
    <row r="9" spans="1:15" ht="30">
      <c r="A9" s="233" t="s">
        <v>161</v>
      </c>
      <c r="B9" s="233" t="s">
        <v>84</v>
      </c>
      <c r="C9" s="233" t="s">
        <v>85</v>
      </c>
      <c r="D9" s="233" t="s">
        <v>83</v>
      </c>
      <c r="E9" s="233" t="s">
        <v>35</v>
      </c>
      <c r="F9" s="247"/>
      <c r="G9" s="247"/>
      <c r="H9" s="247"/>
      <c r="I9" s="247"/>
      <c r="J9" s="247"/>
      <c r="K9" s="247"/>
      <c r="L9" s="247"/>
      <c r="M9" s="247"/>
      <c r="N9" s="247"/>
      <c r="O9" s="247"/>
    </row>
    <row r="10" spans="1:15">
      <c r="A10" s="233" t="s">
        <v>162</v>
      </c>
      <c r="B10" s="233">
        <v>13</v>
      </c>
      <c r="C10" s="233">
        <v>0</v>
      </c>
      <c r="D10" s="233">
        <v>0</v>
      </c>
      <c r="E10" s="233">
        <v>13</v>
      </c>
      <c r="F10" s="247"/>
      <c r="G10" s="247"/>
      <c r="H10" s="247"/>
      <c r="I10" s="247"/>
      <c r="J10" s="247"/>
      <c r="K10" s="247"/>
      <c r="L10" s="247"/>
      <c r="M10" s="247"/>
      <c r="N10" s="247"/>
      <c r="O10" s="247"/>
    </row>
    <row r="11" spans="1:15">
      <c r="A11" s="233" t="s">
        <v>163</v>
      </c>
      <c r="B11" s="233">
        <v>49</v>
      </c>
      <c r="C11" s="233">
        <v>7</v>
      </c>
      <c r="D11" s="233">
        <v>3</v>
      </c>
      <c r="E11" s="233">
        <v>59</v>
      </c>
      <c r="F11" s="247"/>
      <c r="G11" s="247"/>
      <c r="H11" s="247"/>
      <c r="I11" s="247"/>
      <c r="J11" s="247"/>
      <c r="K11" s="247"/>
      <c r="L11" s="247"/>
      <c r="M11" s="247"/>
      <c r="N11" s="247"/>
      <c r="O11" s="247"/>
    </row>
    <row r="12" spans="1:15">
      <c r="A12" s="233" t="s">
        <v>164</v>
      </c>
      <c r="B12" s="233">
        <v>25</v>
      </c>
      <c r="C12" s="233">
        <v>0</v>
      </c>
      <c r="D12" s="233">
        <v>2</v>
      </c>
      <c r="E12" s="233">
        <v>27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</row>
    <row r="13" spans="1:15">
      <c r="A13" s="233" t="s">
        <v>165</v>
      </c>
      <c r="B13" s="233">
        <v>14</v>
      </c>
      <c r="C13" s="233">
        <v>2</v>
      </c>
      <c r="D13" s="233">
        <v>1</v>
      </c>
      <c r="E13" s="233">
        <v>17</v>
      </c>
      <c r="F13" s="247"/>
      <c r="G13" s="247"/>
      <c r="H13" s="247"/>
      <c r="I13" s="247"/>
      <c r="J13" s="247"/>
      <c r="K13" s="247"/>
      <c r="L13" s="247"/>
      <c r="M13" s="247"/>
      <c r="N13" s="247"/>
      <c r="O13" s="247"/>
    </row>
    <row r="14" spans="1:15" s="55" customFormat="1">
      <c r="A14" s="233" t="s">
        <v>35</v>
      </c>
      <c r="B14" s="233">
        <f>SUM(B10:B13)</f>
        <v>101</v>
      </c>
      <c r="C14" s="233">
        <f t="shared" ref="C14:E14" si="1">SUM(C10:C13)</f>
        <v>9</v>
      </c>
      <c r="D14" s="233">
        <f t="shared" si="1"/>
        <v>6</v>
      </c>
      <c r="E14" s="233">
        <f t="shared" si="1"/>
        <v>116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</row>
    <row r="15" spans="1:15" s="55" customFormat="1">
      <c r="A15" s="247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</row>
    <row r="16" spans="1:15" s="55" customFormat="1">
      <c r="A16" s="247"/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</row>
    <row r="17" spans="1:16" s="55" customFormat="1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</row>
    <row r="18" spans="1:16" ht="30.75" thickBot="1">
      <c r="A18" s="209" t="s">
        <v>213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</row>
    <row r="19" spans="1:16" s="55" customFormat="1" ht="30.75" thickTop="1">
      <c r="A19" s="72" t="s">
        <v>161</v>
      </c>
      <c r="B19" s="13" t="s">
        <v>19</v>
      </c>
      <c r="C19" s="13" t="s">
        <v>21</v>
      </c>
      <c r="D19" s="13" t="s">
        <v>18</v>
      </c>
      <c r="E19" s="14" t="s">
        <v>35</v>
      </c>
      <c r="F19" s="247"/>
      <c r="G19" s="247"/>
      <c r="H19" s="247"/>
      <c r="I19" s="247"/>
      <c r="J19" s="247"/>
      <c r="K19" s="247"/>
      <c r="L19" s="247"/>
      <c r="M19" s="247"/>
      <c r="N19" s="247"/>
      <c r="O19" s="247"/>
    </row>
    <row r="20" spans="1:16" s="55" customFormat="1">
      <c r="A20" s="47" t="s">
        <v>40</v>
      </c>
      <c r="B20" s="77">
        <f>B14</f>
        <v>101</v>
      </c>
      <c r="C20" s="77">
        <f t="shared" ref="C20:E20" si="2">C14</f>
        <v>9</v>
      </c>
      <c r="D20" s="77">
        <f t="shared" si="2"/>
        <v>6</v>
      </c>
      <c r="E20" s="80">
        <f t="shared" si="2"/>
        <v>116</v>
      </c>
      <c r="F20" s="247"/>
      <c r="G20" s="247"/>
      <c r="H20" s="247"/>
      <c r="I20" s="247"/>
      <c r="J20" s="247"/>
      <c r="K20" s="247"/>
      <c r="L20" s="247"/>
      <c r="M20" s="247"/>
      <c r="N20" s="247"/>
      <c r="O20" s="247"/>
    </row>
    <row r="21" spans="1:16" s="55" customFormat="1">
      <c r="A21" s="79" t="s">
        <v>35</v>
      </c>
      <c r="B21" s="78">
        <f>SUM(B22:B25)</f>
        <v>1</v>
      </c>
      <c r="C21" s="78">
        <f t="shared" ref="C21:E21" si="3">SUM(C22:C25)</f>
        <v>1</v>
      </c>
      <c r="D21" s="78">
        <f t="shared" si="3"/>
        <v>0.99999999999999989</v>
      </c>
      <c r="E21" s="81">
        <f t="shared" si="3"/>
        <v>0.99999999999999989</v>
      </c>
      <c r="F21" s="247"/>
      <c r="G21" s="247"/>
      <c r="H21" s="247"/>
      <c r="I21" s="247"/>
      <c r="J21" s="247"/>
      <c r="K21" s="247"/>
      <c r="L21" s="247"/>
      <c r="M21" s="247"/>
      <c r="N21" s="247"/>
      <c r="O21" s="247"/>
    </row>
    <row r="22" spans="1:16" s="55" customFormat="1">
      <c r="A22" s="140" t="s">
        <v>162</v>
      </c>
      <c r="B22" s="100">
        <f>B10/B$14</f>
        <v>0.12871287128712872</v>
      </c>
      <c r="C22" s="100">
        <f t="shared" ref="C22:E22" si="4">C10/C$14</f>
        <v>0</v>
      </c>
      <c r="D22" s="100">
        <f t="shared" si="4"/>
        <v>0</v>
      </c>
      <c r="E22" s="101">
        <f t="shared" si="4"/>
        <v>0.11206896551724138</v>
      </c>
      <c r="F22" s="247"/>
      <c r="G22" s="247"/>
      <c r="H22" s="247"/>
      <c r="I22" s="247"/>
      <c r="J22" s="247"/>
      <c r="K22" s="247"/>
      <c r="L22" s="247"/>
      <c r="M22" s="247"/>
      <c r="N22" s="247"/>
      <c r="O22" s="247"/>
    </row>
    <row r="23" spans="1:16" s="55" customFormat="1">
      <c r="A23" s="140" t="s">
        <v>163</v>
      </c>
      <c r="B23" s="100">
        <f>B11/B$14</f>
        <v>0.48514851485148514</v>
      </c>
      <c r="C23" s="100">
        <f t="shared" ref="C23:E25" si="5">C11/C$14</f>
        <v>0.77777777777777779</v>
      </c>
      <c r="D23" s="100">
        <f t="shared" si="5"/>
        <v>0.5</v>
      </c>
      <c r="E23" s="101">
        <f t="shared" si="5"/>
        <v>0.50862068965517238</v>
      </c>
      <c r="F23" s="247"/>
      <c r="G23" s="247"/>
      <c r="H23" s="247"/>
      <c r="I23" s="247"/>
      <c r="J23" s="247"/>
      <c r="K23" s="247"/>
      <c r="L23" s="247"/>
      <c r="M23" s="247"/>
      <c r="N23" s="247"/>
      <c r="O23" s="247"/>
    </row>
    <row r="24" spans="1:16" s="55" customFormat="1">
      <c r="A24" s="140" t="s">
        <v>164</v>
      </c>
      <c r="B24" s="100">
        <f>B12/B$14</f>
        <v>0.24752475247524752</v>
      </c>
      <c r="C24" s="135">
        <f t="shared" si="5"/>
        <v>0</v>
      </c>
      <c r="D24" s="137">
        <f t="shared" si="5"/>
        <v>0.33333333333333331</v>
      </c>
      <c r="E24" s="101">
        <f t="shared" si="5"/>
        <v>0.23275862068965517</v>
      </c>
      <c r="F24" s="247"/>
      <c r="G24" s="247"/>
      <c r="H24" s="247"/>
      <c r="I24" s="247"/>
      <c r="J24" s="247"/>
      <c r="K24" s="247"/>
      <c r="L24" s="247"/>
      <c r="M24" s="247"/>
      <c r="N24" s="247"/>
      <c r="O24" s="247"/>
    </row>
    <row r="25" spans="1:16" s="55" customFormat="1" ht="15.75" thickBot="1">
      <c r="A25" s="141" t="s">
        <v>165</v>
      </c>
      <c r="B25" s="102">
        <f>B13/B$14</f>
        <v>0.13861386138613863</v>
      </c>
      <c r="C25" s="102">
        <f t="shared" si="5"/>
        <v>0.22222222222222221</v>
      </c>
      <c r="D25" s="102">
        <f t="shared" si="5"/>
        <v>0.16666666666666666</v>
      </c>
      <c r="E25" s="103">
        <f t="shared" si="5"/>
        <v>0.14655172413793102</v>
      </c>
      <c r="F25" s="247"/>
      <c r="G25" s="247"/>
      <c r="H25" s="247"/>
      <c r="I25" s="247"/>
      <c r="J25" s="247"/>
      <c r="K25" s="247"/>
      <c r="L25" s="247"/>
      <c r="M25" s="247"/>
      <c r="N25" s="247"/>
      <c r="O25" s="247"/>
    </row>
    <row r="26" spans="1:16" ht="15.75" thickTop="1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</row>
    <row r="27" spans="1:16">
      <c r="A27" s="247"/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</row>
    <row r="28" spans="1:16" ht="30">
      <c r="A28" s="233" t="s">
        <v>161</v>
      </c>
      <c r="B28" s="233" t="s">
        <v>193</v>
      </c>
      <c r="C28" s="233" t="s">
        <v>46</v>
      </c>
      <c r="D28" s="233" t="s">
        <v>194</v>
      </c>
      <c r="E28" s="233" t="s">
        <v>1</v>
      </c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</row>
    <row r="29" spans="1:16">
      <c r="A29" s="233" t="s">
        <v>162</v>
      </c>
      <c r="B29" s="233">
        <v>6</v>
      </c>
      <c r="C29" s="233">
        <v>7</v>
      </c>
      <c r="D29" s="233">
        <v>1</v>
      </c>
      <c r="E29" s="233">
        <v>14</v>
      </c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</row>
    <row r="30" spans="1:16">
      <c r="A30" s="233" t="s">
        <v>163</v>
      </c>
      <c r="B30" s="233">
        <v>18</v>
      </c>
      <c r="C30" s="233">
        <v>34</v>
      </c>
      <c r="D30" s="233">
        <v>11</v>
      </c>
      <c r="E30" s="233">
        <v>63</v>
      </c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</row>
    <row r="31" spans="1:16">
      <c r="A31" s="233" t="s">
        <v>164</v>
      </c>
      <c r="B31" s="233">
        <v>10</v>
      </c>
      <c r="C31" s="233">
        <v>15</v>
      </c>
      <c r="D31" s="233">
        <v>3</v>
      </c>
      <c r="E31" s="233">
        <v>28</v>
      </c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</row>
    <row r="32" spans="1:16">
      <c r="A32" s="233" t="s">
        <v>165</v>
      </c>
      <c r="B32" s="233">
        <v>10</v>
      </c>
      <c r="C32" s="233">
        <v>6</v>
      </c>
      <c r="D32" s="233">
        <v>2</v>
      </c>
      <c r="E32" s="233">
        <v>18</v>
      </c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  <row r="33" spans="1:16">
      <c r="A33" s="233" t="s">
        <v>35</v>
      </c>
      <c r="B33" s="233">
        <v>44</v>
      </c>
      <c r="C33" s="233">
        <f t="shared" ref="C33:E33" si="6">SUM(C29:C32)</f>
        <v>62</v>
      </c>
      <c r="D33" s="233">
        <v>17</v>
      </c>
      <c r="E33" s="233">
        <f t="shared" si="6"/>
        <v>123</v>
      </c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  <row r="34" spans="1:16" s="55" customFormat="1">
      <c r="A34" s="247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</row>
    <row r="35" spans="1:16" s="55" customFormat="1">
      <c r="A35" s="247"/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</row>
    <row r="36" spans="1:16">
      <c r="A36" s="247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</row>
    <row r="37" spans="1:16" ht="30.75" thickBot="1">
      <c r="A37" s="209" t="s">
        <v>214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</row>
    <row r="38" spans="1:16" ht="30.75" thickTop="1">
      <c r="A38" s="72" t="s">
        <v>161</v>
      </c>
      <c r="B38" s="13" t="s">
        <v>48</v>
      </c>
      <c r="C38" s="13" t="s">
        <v>51</v>
      </c>
      <c r="D38" s="13" t="s">
        <v>50</v>
      </c>
      <c r="E38" s="14" t="s">
        <v>35</v>
      </c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</row>
    <row r="39" spans="1:16" s="55" customFormat="1">
      <c r="A39" s="47" t="s">
        <v>40</v>
      </c>
      <c r="B39" s="77">
        <f>B33</f>
        <v>44</v>
      </c>
      <c r="C39" s="77">
        <f t="shared" ref="C39:E39" si="7">C33</f>
        <v>62</v>
      </c>
      <c r="D39" s="77">
        <f>D33</f>
        <v>17</v>
      </c>
      <c r="E39" s="80">
        <f t="shared" si="7"/>
        <v>123</v>
      </c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</row>
    <row r="40" spans="1:16" s="55" customFormat="1">
      <c r="A40" s="79" t="s">
        <v>35</v>
      </c>
      <c r="B40" s="78">
        <f>SUM(B41:B44)</f>
        <v>1</v>
      </c>
      <c r="C40" s="78">
        <f t="shared" ref="C40:E40" si="8">SUM(C41:C44)</f>
        <v>1</v>
      </c>
      <c r="D40" s="78">
        <f>SUM(D41:D44)</f>
        <v>1</v>
      </c>
      <c r="E40" s="81">
        <f t="shared" si="8"/>
        <v>1</v>
      </c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</row>
    <row r="41" spans="1:16">
      <c r="A41" s="140" t="s">
        <v>162</v>
      </c>
      <c r="B41" s="100">
        <f>B29/B$33</f>
        <v>0.13636363636363635</v>
      </c>
      <c r="C41" s="100">
        <f t="shared" ref="C41:E41" si="9">C29/C$33</f>
        <v>0.11290322580645161</v>
      </c>
      <c r="D41" s="100">
        <f>D29/D$33</f>
        <v>5.8823529411764705E-2</v>
      </c>
      <c r="E41" s="101">
        <f t="shared" si="9"/>
        <v>0.11382113821138211</v>
      </c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</row>
    <row r="42" spans="1:16">
      <c r="A42" s="140" t="s">
        <v>163</v>
      </c>
      <c r="B42" s="100">
        <f t="shared" ref="B42:E44" si="10">B30/B$33</f>
        <v>0.40909090909090912</v>
      </c>
      <c r="C42" s="100">
        <f t="shared" si="10"/>
        <v>0.54838709677419351</v>
      </c>
      <c r="D42" s="100">
        <f>D30/D$33</f>
        <v>0.6470588235294118</v>
      </c>
      <c r="E42" s="101">
        <f t="shared" si="10"/>
        <v>0.51219512195121952</v>
      </c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</row>
    <row r="43" spans="1:16">
      <c r="A43" s="140" t="s">
        <v>164</v>
      </c>
      <c r="B43" s="100">
        <f t="shared" si="10"/>
        <v>0.22727272727272727</v>
      </c>
      <c r="C43" s="100">
        <f t="shared" si="10"/>
        <v>0.24193548387096775</v>
      </c>
      <c r="D43" s="100">
        <f>D31/D$33</f>
        <v>0.17647058823529413</v>
      </c>
      <c r="E43" s="101">
        <f t="shared" si="10"/>
        <v>0.22764227642276422</v>
      </c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</row>
    <row r="44" spans="1:16" ht="15.75" thickBot="1">
      <c r="A44" s="141" t="s">
        <v>165</v>
      </c>
      <c r="B44" s="102">
        <f t="shared" si="10"/>
        <v>0.22727272727272727</v>
      </c>
      <c r="C44" s="102">
        <f t="shared" si="10"/>
        <v>9.6774193548387094E-2</v>
      </c>
      <c r="D44" s="102">
        <f>D32/D$33</f>
        <v>0.11764705882352941</v>
      </c>
      <c r="E44" s="103">
        <f t="shared" si="10"/>
        <v>0.14634146341463414</v>
      </c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</row>
    <row r="45" spans="1:16" ht="15.75" thickTop="1">
      <c r="A45" s="247"/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</row>
    <row r="46" spans="1:16">
      <c r="A46" s="24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</row>
    <row r="47" spans="1:16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</row>
    <row r="48" spans="1:16">
      <c r="A48" s="247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</row>
    <row r="49" spans="1:15">
      <c r="A49" s="247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</row>
    <row r="50" spans="1:15">
      <c r="A50" s="247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</row>
    <row r="51" spans="1:15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</row>
    <row r="52" spans="1:15">
      <c r="A52" s="247"/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</row>
    <row r="53" spans="1:15">
      <c r="A53" s="247"/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</row>
    <row r="54" spans="1:15">
      <c r="A54" s="247"/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</row>
    <row r="55" spans="1:15">
      <c r="A55" s="247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</row>
    <row r="56" spans="1:15">
      <c r="A56" s="247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</row>
    <row r="57" spans="1:15">
      <c r="A57" s="247"/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</row>
    <row r="58" spans="1:15">
      <c r="A58" s="247"/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</row>
    <row r="59" spans="1:15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</row>
    <row r="60" spans="1:15">
      <c r="A60" s="247"/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</row>
    <row r="61" spans="1:15">
      <c r="A61" s="247"/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</row>
    <row r="62" spans="1:15">
      <c r="A62" s="247"/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</row>
    <row r="63" spans="1:15">
      <c r="A63" s="247"/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</row>
    <row r="64" spans="1:15">
      <c r="A64" s="247"/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323"/>
  <sheetViews>
    <sheetView rightToLeft="1" workbookViewId="0">
      <selection activeCell="A68" sqref="A68"/>
    </sheetView>
  </sheetViews>
  <sheetFormatPr defaultRowHeight="15"/>
  <cols>
    <col min="1" max="1" width="29.85546875" bestFit="1" customWidth="1"/>
    <col min="2" max="2" width="13.85546875" customWidth="1"/>
    <col min="3" max="4" width="17.85546875" bestFit="1" customWidth="1"/>
    <col min="5" max="5" width="20.85546875" bestFit="1" customWidth="1"/>
    <col min="6" max="6" width="29.28515625" bestFit="1" customWidth="1"/>
    <col min="7" max="7" width="19.140625" bestFit="1" customWidth="1"/>
    <col min="8" max="8" width="17.85546875" bestFit="1" customWidth="1"/>
    <col min="9" max="9" width="14.42578125" bestFit="1" customWidth="1"/>
    <col min="10" max="10" width="20.85546875" bestFit="1" customWidth="1"/>
    <col min="11" max="11" width="19.140625" bestFit="1" customWidth="1"/>
  </cols>
  <sheetData>
    <row r="1" spans="1:18" ht="30.75" thickTop="1">
      <c r="A1" s="169" t="s">
        <v>131</v>
      </c>
      <c r="B1" s="151" t="s">
        <v>112</v>
      </c>
      <c r="C1" s="151" t="s">
        <v>101</v>
      </c>
      <c r="D1" s="151" t="s">
        <v>102</v>
      </c>
      <c r="E1" s="151" t="s">
        <v>103</v>
      </c>
      <c r="F1" s="152" t="s">
        <v>104</v>
      </c>
      <c r="G1" s="172"/>
      <c r="H1" s="172"/>
      <c r="I1" s="172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30">
      <c r="A2" s="170" t="s">
        <v>105</v>
      </c>
      <c r="B2" s="154">
        <v>600</v>
      </c>
      <c r="C2" s="154">
        <v>508</v>
      </c>
      <c r="D2" s="154">
        <v>68</v>
      </c>
      <c r="E2" s="154">
        <v>18</v>
      </c>
      <c r="F2" s="155">
        <v>6</v>
      </c>
      <c r="G2" s="172"/>
      <c r="H2" s="172"/>
      <c r="I2" s="172"/>
      <c r="J2" s="115"/>
      <c r="K2" s="115"/>
      <c r="L2" s="115"/>
      <c r="M2" s="115"/>
      <c r="N2" s="115"/>
      <c r="O2" s="115"/>
      <c r="P2" s="115"/>
      <c r="Q2" s="115"/>
      <c r="R2" s="115"/>
    </row>
    <row r="3" spans="1:18">
      <c r="A3" s="170" t="s">
        <v>106</v>
      </c>
      <c r="B3" s="154">
        <v>600</v>
      </c>
      <c r="C3" s="154">
        <v>432</v>
      </c>
      <c r="D3" s="154">
        <v>103</v>
      </c>
      <c r="E3" s="154">
        <v>43</v>
      </c>
      <c r="F3" s="155">
        <v>22</v>
      </c>
      <c r="G3" s="172"/>
      <c r="H3" s="172"/>
      <c r="I3" s="172"/>
      <c r="J3" s="115"/>
      <c r="K3" s="115"/>
      <c r="L3" s="115"/>
      <c r="M3" s="115"/>
      <c r="N3" s="115"/>
      <c r="O3" s="115"/>
      <c r="P3" s="115"/>
      <c r="Q3" s="115"/>
      <c r="R3" s="115"/>
    </row>
    <row r="4" spans="1:18" ht="30">
      <c r="A4" s="170" t="s">
        <v>107</v>
      </c>
      <c r="B4" s="154">
        <v>600</v>
      </c>
      <c r="C4" s="154">
        <v>448</v>
      </c>
      <c r="D4" s="154">
        <v>94</v>
      </c>
      <c r="E4" s="154">
        <v>38</v>
      </c>
      <c r="F4" s="155">
        <v>20</v>
      </c>
      <c r="G4" s="172"/>
      <c r="H4" s="172"/>
      <c r="I4" s="172"/>
      <c r="J4" s="115"/>
      <c r="K4" s="115"/>
      <c r="L4" s="115"/>
      <c r="M4" s="115"/>
      <c r="N4" s="115"/>
      <c r="O4" s="115"/>
      <c r="P4" s="115"/>
      <c r="Q4" s="115"/>
      <c r="R4" s="115"/>
    </row>
    <row r="5" spans="1:18">
      <c r="A5" s="170" t="s">
        <v>108</v>
      </c>
      <c r="B5" s="154">
        <v>600</v>
      </c>
      <c r="C5" s="154">
        <v>392</v>
      </c>
      <c r="D5" s="154">
        <v>111</v>
      </c>
      <c r="E5" s="154">
        <v>57</v>
      </c>
      <c r="F5" s="155">
        <v>40</v>
      </c>
      <c r="G5" s="172"/>
      <c r="H5" s="172"/>
      <c r="I5" s="172"/>
      <c r="J5" s="115"/>
      <c r="K5" s="115"/>
      <c r="L5" s="115"/>
      <c r="M5" s="115"/>
      <c r="N5" s="115"/>
      <c r="O5" s="115"/>
      <c r="P5" s="115"/>
      <c r="Q5" s="115"/>
      <c r="R5" s="115"/>
    </row>
    <row r="6" spans="1:18" ht="30">
      <c r="A6" s="170" t="s">
        <v>99</v>
      </c>
      <c r="B6" s="154">
        <v>600</v>
      </c>
      <c r="C6" s="154">
        <v>245</v>
      </c>
      <c r="D6" s="154">
        <v>43</v>
      </c>
      <c r="E6" s="154">
        <v>59</v>
      </c>
      <c r="F6" s="155">
        <v>253</v>
      </c>
      <c r="G6" s="172"/>
      <c r="H6" s="172"/>
      <c r="I6" s="172"/>
      <c r="J6" s="115"/>
      <c r="K6" s="115"/>
      <c r="L6" s="115"/>
      <c r="M6" s="115"/>
      <c r="N6" s="115"/>
      <c r="O6" s="115"/>
      <c r="P6" s="115"/>
      <c r="Q6" s="115"/>
      <c r="R6" s="115"/>
    </row>
    <row r="7" spans="1:18">
      <c r="A7" s="170" t="s">
        <v>98</v>
      </c>
      <c r="B7" s="154">
        <v>600</v>
      </c>
      <c r="C7" s="154">
        <v>164</v>
      </c>
      <c r="D7" s="154">
        <v>74</v>
      </c>
      <c r="E7" s="154">
        <v>103</v>
      </c>
      <c r="F7" s="155">
        <v>259</v>
      </c>
      <c r="G7" s="172"/>
      <c r="H7" s="172"/>
      <c r="I7" s="172"/>
      <c r="J7" s="115"/>
      <c r="K7" s="115"/>
      <c r="L7" s="115"/>
      <c r="M7" s="115"/>
      <c r="N7" s="115"/>
      <c r="O7" s="115"/>
      <c r="P7" s="115"/>
      <c r="Q7" s="115"/>
      <c r="R7" s="115"/>
    </row>
    <row r="8" spans="1:18" ht="15.75" thickBot="1">
      <c r="A8" s="171" t="s">
        <v>109</v>
      </c>
      <c r="B8" s="157">
        <v>600</v>
      </c>
      <c r="C8" s="157">
        <v>310</v>
      </c>
      <c r="D8" s="157">
        <v>64</v>
      </c>
      <c r="E8" s="157">
        <v>69</v>
      </c>
      <c r="F8" s="158">
        <v>157</v>
      </c>
      <c r="G8" s="172"/>
      <c r="H8" s="172"/>
      <c r="I8" s="172"/>
      <c r="J8" s="115"/>
      <c r="K8" s="115"/>
      <c r="L8" s="115"/>
      <c r="M8" s="115"/>
      <c r="N8" s="115"/>
      <c r="O8" s="115"/>
      <c r="P8" s="115"/>
      <c r="Q8" s="115"/>
      <c r="R8" s="115"/>
    </row>
    <row r="9" spans="1:18" s="55" customFormat="1" ht="15.75" thickTop="1">
      <c r="A9" s="172"/>
      <c r="B9" s="172"/>
      <c r="C9" s="172"/>
      <c r="D9" s="172"/>
      <c r="E9" s="172"/>
      <c r="F9" s="172"/>
      <c r="G9" s="172"/>
      <c r="H9" s="172"/>
      <c r="I9" s="172"/>
      <c r="J9" s="115"/>
      <c r="K9" s="115"/>
      <c r="L9" s="115"/>
      <c r="M9" s="115"/>
      <c r="N9" s="115"/>
      <c r="O9" s="115"/>
      <c r="P9" s="115"/>
      <c r="Q9" s="115"/>
      <c r="R9" s="115"/>
    </row>
    <row r="10" spans="1:18" s="55" customFormat="1">
      <c r="A10" s="172"/>
      <c r="B10" s="172"/>
      <c r="C10" s="172"/>
      <c r="D10" s="172"/>
      <c r="E10" s="172"/>
      <c r="F10" s="172"/>
      <c r="G10" s="172"/>
      <c r="H10" s="172"/>
      <c r="I10" s="172"/>
      <c r="J10" s="115"/>
      <c r="K10" s="115"/>
      <c r="L10" s="115"/>
      <c r="M10" s="115"/>
      <c r="N10" s="115"/>
      <c r="O10" s="115"/>
      <c r="P10" s="115"/>
      <c r="Q10" s="115"/>
      <c r="R10" s="115"/>
    </row>
    <row r="11" spans="1:18" s="55" customFormat="1">
      <c r="A11" s="172"/>
      <c r="B11" s="172"/>
      <c r="C11" s="172"/>
      <c r="D11" s="172"/>
      <c r="E11" s="172"/>
      <c r="F11" s="172"/>
      <c r="G11" s="172"/>
      <c r="H11" s="172"/>
      <c r="I11" s="172"/>
      <c r="J11" s="115"/>
      <c r="K11" s="115"/>
      <c r="L11" s="115"/>
      <c r="M11" s="115"/>
      <c r="N11" s="115"/>
      <c r="O11" s="115"/>
      <c r="P11" s="115"/>
      <c r="Q11" s="115"/>
      <c r="R11" s="115"/>
    </row>
    <row r="12" spans="1:18" ht="15.75" thickBot="1">
      <c r="A12" s="209" t="s">
        <v>215</v>
      </c>
      <c r="B12" s="172"/>
      <c r="C12" s="172"/>
      <c r="D12" s="172"/>
      <c r="E12" s="172"/>
      <c r="F12" s="172"/>
      <c r="G12" s="172"/>
      <c r="H12" s="172"/>
      <c r="I12" s="172"/>
      <c r="J12" s="115"/>
      <c r="K12" s="115"/>
      <c r="L12" s="115"/>
      <c r="M12" s="115"/>
      <c r="N12" s="115"/>
      <c r="O12" s="115"/>
      <c r="P12" s="115"/>
      <c r="Q12" s="115"/>
      <c r="R12" s="115"/>
    </row>
    <row r="13" spans="1:18" ht="15.75" thickTop="1">
      <c r="A13" s="72" t="s">
        <v>131</v>
      </c>
      <c r="B13" s="13" t="s">
        <v>40</v>
      </c>
      <c r="C13" s="13" t="s">
        <v>116</v>
      </c>
      <c r="D13" s="13" t="s">
        <v>115</v>
      </c>
      <c r="E13" s="13" t="s">
        <v>130</v>
      </c>
      <c r="F13" s="13" t="s">
        <v>114</v>
      </c>
      <c r="G13" s="14" t="s">
        <v>35</v>
      </c>
      <c r="H13" s="172"/>
      <c r="I13" s="172"/>
      <c r="J13" s="115"/>
      <c r="K13" s="115"/>
      <c r="L13" s="115"/>
      <c r="M13" s="115"/>
      <c r="N13" s="115"/>
      <c r="O13" s="115"/>
      <c r="P13" s="115"/>
      <c r="Q13" s="115"/>
      <c r="R13" s="115"/>
    </row>
    <row r="14" spans="1:18" ht="20.25" customHeight="1">
      <c r="A14" s="140" t="s">
        <v>105</v>
      </c>
      <c r="B14" s="305">
        <v>600</v>
      </c>
      <c r="C14" s="118">
        <f t="shared" ref="C14:C20" si="0">C2/B2</f>
        <v>0.84666666666666668</v>
      </c>
      <c r="D14" s="100">
        <f t="shared" ref="D14:D20" si="1">D2/B2</f>
        <v>0.11333333333333333</v>
      </c>
      <c r="E14" s="100">
        <f t="shared" ref="E14:E20" si="2">E2/B2</f>
        <v>0.03</v>
      </c>
      <c r="F14" s="100">
        <f t="shared" ref="F14:F20" si="3">F2/B2</f>
        <v>0.01</v>
      </c>
      <c r="G14" s="101">
        <f t="shared" ref="G14:G20" si="4">B2/B2</f>
        <v>1</v>
      </c>
      <c r="H14" s="172"/>
      <c r="I14" s="172"/>
      <c r="J14" s="115"/>
      <c r="K14" s="115"/>
      <c r="L14" s="115"/>
      <c r="M14" s="115"/>
      <c r="N14" s="115"/>
      <c r="O14" s="115"/>
      <c r="P14" s="115"/>
      <c r="Q14" s="115"/>
      <c r="R14" s="115"/>
    </row>
    <row r="15" spans="1:18" ht="20.25" customHeight="1">
      <c r="A15" s="140" t="s">
        <v>106</v>
      </c>
      <c r="B15" s="305"/>
      <c r="C15" s="100">
        <f t="shared" si="0"/>
        <v>0.72</v>
      </c>
      <c r="D15" s="100">
        <f t="shared" si="1"/>
        <v>0.17166666666666666</v>
      </c>
      <c r="E15" s="100">
        <f t="shared" si="2"/>
        <v>7.166666666666667E-2</v>
      </c>
      <c r="F15" s="100">
        <f t="shared" si="3"/>
        <v>3.6666666666666667E-2</v>
      </c>
      <c r="G15" s="101">
        <f t="shared" si="4"/>
        <v>1</v>
      </c>
      <c r="H15" s="172"/>
      <c r="I15" s="172"/>
      <c r="J15" s="115"/>
      <c r="K15" s="115"/>
      <c r="L15" s="115"/>
      <c r="M15" s="115"/>
      <c r="N15" s="115"/>
      <c r="O15" s="115"/>
      <c r="P15" s="115"/>
      <c r="Q15" s="115"/>
      <c r="R15" s="115"/>
    </row>
    <row r="16" spans="1:18" ht="20.25" customHeight="1">
      <c r="A16" s="140" t="s">
        <v>107</v>
      </c>
      <c r="B16" s="305"/>
      <c r="C16" s="100">
        <f t="shared" si="0"/>
        <v>0.7466666666666667</v>
      </c>
      <c r="D16" s="100">
        <f t="shared" si="1"/>
        <v>0.15666666666666668</v>
      </c>
      <c r="E16" s="100">
        <f t="shared" si="2"/>
        <v>6.3333333333333339E-2</v>
      </c>
      <c r="F16" s="100">
        <f t="shared" si="3"/>
        <v>3.3333333333333333E-2</v>
      </c>
      <c r="G16" s="101">
        <f t="shared" si="4"/>
        <v>1</v>
      </c>
      <c r="H16" s="172"/>
      <c r="I16" s="172"/>
      <c r="J16" s="115"/>
      <c r="K16" s="115"/>
      <c r="L16" s="115"/>
      <c r="M16" s="115"/>
      <c r="N16" s="115"/>
      <c r="O16" s="115"/>
      <c r="P16" s="115"/>
      <c r="Q16" s="115"/>
      <c r="R16" s="115"/>
    </row>
    <row r="17" spans="1:18" ht="20.25" customHeight="1">
      <c r="A17" s="140" t="s">
        <v>108</v>
      </c>
      <c r="B17" s="305"/>
      <c r="C17" s="100">
        <f t="shared" si="0"/>
        <v>0.65333333333333332</v>
      </c>
      <c r="D17" s="100">
        <f t="shared" si="1"/>
        <v>0.185</v>
      </c>
      <c r="E17" s="100">
        <f t="shared" si="2"/>
        <v>9.5000000000000001E-2</v>
      </c>
      <c r="F17" s="100">
        <f t="shared" si="3"/>
        <v>6.6666666666666666E-2</v>
      </c>
      <c r="G17" s="101">
        <f t="shared" si="4"/>
        <v>1</v>
      </c>
      <c r="H17" s="172"/>
      <c r="I17" s="172"/>
      <c r="J17" s="115"/>
      <c r="K17" s="115"/>
      <c r="L17" s="115"/>
      <c r="M17" s="115"/>
      <c r="N17" s="115"/>
      <c r="O17" s="115"/>
      <c r="P17" s="115"/>
      <c r="Q17" s="115"/>
      <c r="R17" s="115"/>
    </row>
    <row r="18" spans="1:18" ht="20.25" customHeight="1">
      <c r="A18" s="140" t="s">
        <v>99</v>
      </c>
      <c r="B18" s="305"/>
      <c r="C18" s="100">
        <f t="shared" si="0"/>
        <v>0.40833333333333333</v>
      </c>
      <c r="D18" s="100">
        <f t="shared" si="1"/>
        <v>7.166666666666667E-2</v>
      </c>
      <c r="E18" s="100">
        <f t="shared" si="2"/>
        <v>9.8333333333333328E-2</v>
      </c>
      <c r="F18" s="100">
        <f t="shared" si="3"/>
        <v>0.42166666666666669</v>
      </c>
      <c r="G18" s="101">
        <f t="shared" si="4"/>
        <v>1</v>
      </c>
      <c r="H18" s="172"/>
      <c r="I18" s="172"/>
      <c r="J18" s="115"/>
      <c r="K18" s="115"/>
      <c r="L18" s="115"/>
      <c r="M18" s="115"/>
      <c r="N18" s="115"/>
      <c r="O18" s="115"/>
      <c r="P18" s="115"/>
      <c r="Q18" s="115"/>
      <c r="R18" s="115"/>
    </row>
    <row r="19" spans="1:18" ht="20.25" customHeight="1">
      <c r="A19" s="140" t="s">
        <v>98</v>
      </c>
      <c r="B19" s="305"/>
      <c r="C19" s="100">
        <f t="shared" si="0"/>
        <v>0.27333333333333332</v>
      </c>
      <c r="D19" s="100">
        <f t="shared" si="1"/>
        <v>0.12333333333333334</v>
      </c>
      <c r="E19" s="100">
        <f t="shared" si="2"/>
        <v>0.17166666666666666</v>
      </c>
      <c r="F19" s="100">
        <f t="shared" si="3"/>
        <v>0.43166666666666664</v>
      </c>
      <c r="G19" s="101">
        <f t="shared" si="4"/>
        <v>1</v>
      </c>
      <c r="H19" s="172"/>
      <c r="I19" s="172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1:18" ht="20.25" customHeight="1" thickBot="1">
      <c r="A20" s="141" t="s">
        <v>109</v>
      </c>
      <c r="B20" s="306"/>
      <c r="C20" s="102">
        <f t="shared" si="0"/>
        <v>0.51666666666666672</v>
      </c>
      <c r="D20" s="102">
        <f t="shared" si="1"/>
        <v>0.10666666666666667</v>
      </c>
      <c r="E20" s="102">
        <f t="shared" si="2"/>
        <v>0.115</v>
      </c>
      <c r="F20" s="102">
        <f t="shared" si="3"/>
        <v>0.26166666666666666</v>
      </c>
      <c r="G20" s="103">
        <f t="shared" si="4"/>
        <v>1</v>
      </c>
      <c r="H20" s="172"/>
      <c r="I20" s="172"/>
      <c r="J20" s="115"/>
      <c r="K20" s="115"/>
      <c r="L20" s="115"/>
      <c r="M20" s="115"/>
      <c r="N20" s="115"/>
      <c r="O20" s="115"/>
      <c r="P20" s="115"/>
      <c r="Q20" s="115"/>
      <c r="R20" s="115"/>
    </row>
    <row r="21" spans="1:18" s="55" customFormat="1" ht="20.25" customHeight="1" thickTop="1">
      <c r="A21" s="172"/>
      <c r="B21" s="172"/>
      <c r="C21" s="172"/>
      <c r="D21" s="172"/>
      <c r="E21" s="172"/>
      <c r="F21" s="172"/>
      <c r="G21" s="172"/>
      <c r="H21" s="172"/>
      <c r="I21" s="172"/>
      <c r="J21" s="115"/>
      <c r="K21" s="115"/>
      <c r="L21" s="115"/>
      <c r="M21" s="115"/>
      <c r="N21" s="115"/>
      <c r="O21" s="115"/>
      <c r="P21" s="115"/>
      <c r="Q21" s="115"/>
      <c r="R21" s="115"/>
    </row>
    <row r="22" spans="1:18" s="55" customFormat="1" ht="15.75" thickBot="1">
      <c r="A22" s="172"/>
      <c r="B22" s="172"/>
      <c r="C22" s="172"/>
      <c r="D22" s="172"/>
      <c r="E22" s="172"/>
      <c r="F22" s="172"/>
      <c r="G22" s="172"/>
      <c r="H22" s="172"/>
      <c r="I22" s="172"/>
      <c r="J22" s="115"/>
      <c r="K22" s="115"/>
      <c r="L22" s="115"/>
      <c r="M22" s="115"/>
      <c r="N22" s="115"/>
      <c r="O22" s="115"/>
      <c r="P22" s="115"/>
      <c r="Q22" s="115"/>
      <c r="R22" s="115"/>
    </row>
    <row r="23" spans="1:18" s="55" customFormat="1" ht="15.75" thickTop="1">
      <c r="A23" s="117" t="s">
        <v>132</v>
      </c>
      <c r="B23" s="119" t="s">
        <v>11</v>
      </c>
      <c r="C23" s="119" t="s">
        <v>116</v>
      </c>
      <c r="D23" s="119" t="s">
        <v>115</v>
      </c>
      <c r="E23" s="119" t="s">
        <v>130</v>
      </c>
      <c r="F23" s="93" t="s">
        <v>114</v>
      </c>
      <c r="G23" s="127" t="s">
        <v>40</v>
      </c>
      <c r="H23" s="172"/>
      <c r="I23" s="172"/>
      <c r="J23" s="115"/>
      <c r="K23" s="115"/>
      <c r="L23" s="115"/>
      <c r="M23" s="115"/>
      <c r="N23" s="115"/>
      <c r="O23" s="115"/>
      <c r="P23" s="115"/>
      <c r="Q23" s="115"/>
      <c r="R23" s="115"/>
    </row>
    <row r="24" spans="1:18" ht="30">
      <c r="A24" s="123" t="s">
        <v>105</v>
      </c>
      <c r="B24" s="95" t="s">
        <v>17</v>
      </c>
      <c r="C24" s="95">
        <v>270</v>
      </c>
      <c r="D24" s="95">
        <v>42</v>
      </c>
      <c r="E24" s="95">
        <v>13</v>
      </c>
      <c r="F24" s="95">
        <v>6</v>
      </c>
      <c r="G24" s="96">
        <v>331</v>
      </c>
      <c r="H24" s="172"/>
      <c r="I24" s="172"/>
      <c r="J24" s="172"/>
      <c r="K24" s="172"/>
      <c r="L24" s="172"/>
      <c r="M24" s="172"/>
      <c r="N24" s="172"/>
      <c r="O24" s="172"/>
      <c r="P24" s="172"/>
      <c r="Q24" s="115"/>
      <c r="R24" s="115"/>
    </row>
    <row r="25" spans="1:18">
      <c r="A25" s="123" t="s">
        <v>106</v>
      </c>
      <c r="B25" s="95" t="s">
        <v>17</v>
      </c>
      <c r="C25" s="95">
        <v>213</v>
      </c>
      <c r="D25" s="95">
        <v>74</v>
      </c>
      <c r="E25" s="95">
        <v>30</v>
      </c>
      <c r="F25" s="95">
        <v>14</v>
      </c>
      <c r="G25" s="96">
        <v>331</v>
      </c>
      <c r="H25" s="172"/>
      <c r="I25" s="172"/>
      <c r="J25" s="172"/>
      <c r="K25" s="172"/>
      <c r="L25" s="172"/>
      <c r="M25" s="172"/>
      <c r="N25" s="172"/>
      <c r="O25" s="172"/>
      <c r="P25" s="172"/>
      <c r="Q25" s="115"/>
      <c r="R25" s="115"/>
    </row>
    <row r="26" spans="1:18" ht="30">
      <c r="A26" s="123" t="s">
        <v>107</v>
      </c>
      <c r="B26" s="95" t="s">
        <v>17</v>
      </c>
      <c r="C26" s="95">
        <v>220</v>
      </c>
      <c r="D26" s="95">
        <v>67</v>
      </c>
      <c r="E26" s="95">
        <v>27</v>
      </c>
      <c r="F26" s="95">
        <v>17</v>
      </c>
      <c r="G26" s="96">
        <v>331</v>
      </c>
      <c r="H26" s="172"/>
      <c r="I26" s="172"/>
      <c r="J26" s="172"/>
      <c r="K26" s="172"/>
      <c r="L26" s="172"/>
      <c r="M26" s="172"/>
      <c r="N26" s="172"/>
      <c r="O26" s="172"/>
      <c r="P26" s="172"/>
      <c r="Q26" s="115"/>
      <c r="R26" s="115"/>
    </row>
    <row r="27" spans="1:18">
      <c r="A27" s="123" t="s">
        <v>108</v>
      </c>
      <c r="B27" s="95" t="s">
        <v>17</v>
      </c>
      <c r="C27" s="95">
        <v>208</v>
      </c>
      <c r="D27" s="95">
        <v>65</v>
      </c>
      <c r="E27" s="95">
        <v>31</v>
      </c>
      <c r="F27" s="95">
        <v>27</v>
      </c>
      <c r="G27" s="96">
        <v>331</v>
      </c>
      <c r="H27" s="172"/>
      <c r="I27" s="172"/>
      <c r="J27" s="172"/>
      <c r="K27" s="172"/>
      <c r="L27" s="172"/>
      <c r="M27" s="172"/>
      <c r="N27" s="172"/>
      <c r="O27" s="172"/>
      <c r="P27" s="172"/>
      <c r="Q27" s="115"/>
      <c r="R27" s="115"/>
    </row>
    <row r="28" spans="1:18" ht="30">
      <c r="A28" s="123" t="s">
        <v>99</v>
      </c>
      <c r="B28" s="95" t="s">
        <v>17</v>
      </c>
      <c r="C28" s="95">
        <v>110</v>
      </c>
      <c r="D28" s="95">
        <v>31</v>
      </c>
      <c r="E28" s="95">
        <v>35</v>
      </c>
      <c r="F28" s="95">
        <v>155</v>
      </c>
      <c r="G28" s="96">
        <v>331</v>
      </c>
      <c r="H28" s="172"/>
      <c r="I28" s="172"/>
      <c r="J28" s="172"/>
      <c r="K28" s="172"/>
      <c r="L28" s="172"/>
      <c r="M28" s="172"/>
      <c r="N28" s="172"/>
      <c r="O28" s="172"/>
      <c r="P28" s="172"/>
      <c r="Q28" s="115"/>
      <c r="R28" s="115"/>
    </row>
    <row r="29" spans="1:18">
      <c r="A29" s="123" t="s">
        <v>98</v>
      </c>
      <c r="B29" s="95" t="s">
        <v>17</v>
      </c>
      <c r="C29" s="95">
        <v>66</v>
      </c>
      <c r="D29" s="95">
        <v>48</v>
      </c>
      <c r="E29" s="95">
        <v>57</v>
      </c>
      <c r="F29" s="95">
        <v>160</v>
      </c>
      <c r="G29" s="96">
        <v>331</v>
      </c>
      <c r="H29" s="172"/>
      <c r="I29" s="172"/>
      <c r="J29" s="172"/>
      <c r="K29" s="172"/>
      <c r="L29" s="172"/>
      <c r="M29" s="172"/>
      <c r="N29" s="172"/>
      <c r="O29" s="172"/>
      <c r="P29" s="172"/>
      <c r="Q29" s="115"/>
      <c r="R29" s="115"/>
    </row>
    <row r="30" spans="1:18" ht="15.75" thickBot="1">
      <c r="A30" s="124" t="s">
        <v>109</v>
      </c>
      <c r="B30" s="97" t="s">
        <v>17</v>
      </c>
      <c r="C30" s="97">
        <v>143</v>
      </c>
      <c r="D30" s="97">
        <v>43</v>
      </c>
      <c r="E30" s="97">
        <v>45</v>
      </c>
      <c r="F30" s="97">
        <v>100</v>
      </c>
      <c r="G30" s="98">
        <v>331</v>
      </c>
      <c r="H30" s="172"/>
      <c r="I30" s="172"/>
      <c r="J30" s="172"/>
      <c r="K30" s="172"/>
      <c r="L30" s="172"/>
      <c r="M30" s="172"/>
      <c r="N30" s="172"/>
      <c r="O30" s="172"/>
      <c r="P30" s="172"/>
      <c r="Q30" s="115"/>
      <c r="R30" s="115"/>
    </row>
    <row r="31" spans="1:18" s="55" customFormat="1" ht="15.75" thickTop="1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15"/>
      <c r="R31" s="115"/>
    </row>
    <row r="32" spans="1:18" s="55" customFormat="1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15"/>
      <c r="R32" s="115"/>
    </row>
    <row r="33" spans="1:18" s="55" customFormat="1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15"/>
      <c r="R33" s="115"/>
    </row>
    <row r="34" spans="1:18" ht="15.75" thickBot="1">
      <c r="A34" s="209" t="s">
        <v>132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15"/>
      <c r="R34" s="115"/>
    </row>
    <row r="35" spans="1:18" ht="19.5" customHeight="1" thickTop="1">
      <c r="A35" s="72" t="s">
        <v>132</v>
      </c>
      <c r="B35" s="13" t="s">
        <v>11</v>
      </c>
      <c r="C35" s="13" t="s">
        <v>116</v>
      </c>
      <c r="D35" s="13" t="s">
        <v>115</v>
      </c>
      <c r="E35" s="13" t="s">
        <v>130</v>
      </c>
      <c r="F35" s="13" t="s">
        <v>114</v>
      </c>
      <c r="G35" s="14" t="s">
        <v>35</v>
      </c>
      <c r="H35" s="172"/>
      <c r="I35" s="172"/>
      <c r="J35" s="172"/>
      <c r="K35" s="172"/>
      <c r="L35" s="172"/>
      <c r="M35" s="172" t="s">
        <v>11</v>
      </c>
      <c r="N35" s="172" t="s">
        <v>1</v>
      </c>
      <c r="O35" s="172" t="s">
        <v>101</v>
      </c>
      <c r="P35" s="172" t="s">
        <v>102</v>
      </c>
      <c r="Q35" s="115" t="s">
        <v>103</v>
      </c>
      <c r="R35" s="115" t="s">
        <v>104</v>
      </c>
    </row>
    <row r="36" spans="1:18" s="55" customFormat="1" ht="19.5" customHeight="1">
      <c r="A36" s="140" t="s">
        <v>105</v>
      </c>
      <c r="B36" s="303" t="s">
        <v>38</v>
      </c>
      <c r="C36" s="100">
        <f t="shared" ref="C36:C42" si="5">C24/G24</f>
        <v>0.81570996978851962</v>
      </c>
      <c r="D36" s="100">
        <f t="shared" ref="D36:D42" si="6">D24/G24</f>
        <v>0.12688821752265861</v>
      </c>
      <c r="E36" s="100">
        <f t="shared" ref="E36:E42" si="7">E24/G24</f>
        <v>3.9274924471299093E-2</v>
      </c>
      <c r="F36" s="100">
        <f t="shared" ref="F36:F42" si="8">F24/G24</f>
        <v>1.812688821752266E-2</v>
      </c>
      <c r="G36" s="101">
        <f>SUM(C36:F36)</f>
        <v>0.99999999999999989</v>
      </c>
      <c r="H36" s="172"/>
      <c r="I36" s="172"/>
      <c r="J36" s="172"/>
      <c r="K36" s="172"/>
      <c r="L36" s="172"/>
      <c r="M36" s="172"/>
      <c r="N36" s="172"/>
      <c r="O36" s="172">
        <f>SUM(C24:C30)</f>
        <v>1230</v>
      </c>
      <c r="P36" s="172">
        <f>SUM(D24:D30)</f>
        <v>370</v>
      </c>
      <c r="Q36" s="115">
        <f>SUM(E24:E30)</f>
        <v>238</v>
      </c>
      <c r="R36" s="115">
        <f>SUM(F24:F30)</f>
        <v>479</v>
      </c>
    </row>
    <row r="37" spans="1:18" s="55" customFormat="1" ht="19.5" customHeight="1">
      <c r="A37" s="140" t="s">
        <v>106</v>
      </c>
      <c r="B37" s="303"/>
      <c r="C37" s="100">
        <f t="shared" si="5"/>
        <v>0.64350453172205435</v>
      </c>
      <c r="D37" s="100">
        <f t="shared" si="6"/>
        <v>0.22356495468277945</v>
      </c>
      <c r="E37" s="100">
        <f t="shared" si="7"/>
        <v>9.0634441087613288E-2</v>
      </c>
      <c r="F37" s="100">
        <f t="shared" si="8"/>
        <v>4.2296072507552872E-2</v>
      </c>
      <c r="G37" s="101">
        <f t="shared" ref="G37:G42" si="9">SUM(C37:F37)</f>
        <v>1</v>
      </c>
      <c r="H37" s="172"/>
      <c r="I37" s="172"/>
      <c r="J37" s="172"/>
      <c r="K37" s="172"/>
      <c r="L37" s="172"/>
      <c r="M37" s="172"/>
      <c r="N37" s="172"/>
      <c r="O37" s="172">
        <f>SUM(O38:O45)</f>
        <v>1230</v>
      </c>
      <c r="P37" s="172">
        <f t="shared" ref="P37:R37" si="10">SUM(P38:P45)</f>
        <v>370</v>
      </c>
      <c r="Q37" s="115">
        <f t="shared" si="10"/>
        <v>238</v>
      </c>
      <c r="R37" s="115">
        <f t="shared" si="10"/>
        <v>479</v>
      </c>
    </row>
    <row r="38" spans="1:18" ht="19.5" customHeight="1">
      <c r="A38" s="140" t="s">
        <v>107</v>
      </c>
      <c r="B38" s="303"/>
      <c r="C38" s="121">
        <f t="shared" si="5"/>
        <v>0.66465256797583083</v>
      </c>
      <c r="D38" s="100">
        <f t="shared" si="6"/>
        <v>0.20241691842900303</v>
      </c>
      <c r="E38" s="100">
        <f t="shared" si="7"/>
        <v>8.1570996978851965E-2</v>
      </c>
      <c r="F38" s="100">
        <f t="shared" si="8"/>
        <v>5.1359516616314202E-2</v>
      </c>
      <c r="G38" s="101">
        <f t="shared" si="9"/>
        <v>1</v>
      </c>
      <c r="H38" s="172"/>
      <c r="I38" s="172"/>
      <c r="J38" s="172"/>
      <c r="K38" s="172"/>
      <c r="L38" s="172"/>
      <c r="M38" s="172" t="s">
        <v>17</v>
      </c>
      <c r="N38" s="172">
        <v>331</v>
      </c>
      <c r="O38" s="172">
        <v>270</v>
      </c>
      <c r="P38" s="172">
        <v>42</v>
      </c>
      <c r="Q38" s="115">
        <v>13</v>
      </c>
      <c r="R38" s="115">
        <v>6</v>
      </c>
    </row>
    <row r="39" spans="1:18" ht="19.5" customHeight="1">
      <c r="A39" s="140" t="s">
        <v>108</v>
      </c>
      <c r="B39" s="303"/>
      <c r="C39" s="100">
        <f t="shared" si="5"/>
        <v>0.62839879154078548</v>
      </c>
      <c r="D39" s="100">
        <f t="shared" si="6"/>
        <v>0.19637462235649547</v>
      </c>
      <c r="E39" s="100">
        <f t="shared" si="7"/>
        <v>9.3655589123867067E-2</v>
      </c>
      <c r="F39" s="100">
        <f t="shared" si="8"/>
        <v>8.1570996978851965E-2</v>
      </c>
      <c r="G39" s="101">
        <f t="shared" si="9"/>
        <v>1</v>
      </c>
      <c r="H39" s="172"/>
      <c r="I39" s="172"/>
      <c r="J39" s="172"/>
      <c r="K39" s="172"/>
      <c r="L39" s="172"/>
      <c r="M39" s="172" t="s">
        <v>17</v>
      </c>
      <c r="N39" s="172">
        <v>331</v>
      </c>
      <c r="O39" s="172">
        <v>213</v>
      </c>
      <c r="P39" s="172">
        <v>74</v>
      </c>
      <c r="Q39" s="115">
        <v>30</v>
      </c>
      <c r="R39" s="115">
        <v>14</v>
      </c>
    </row>
    <row r="40" spans="1:18" ht="19.5" customHeight="1">
      <c r="A40" s="140" t="s">
        <v>99</v>
      </c>
      <c r="B40" s="303"/>
      <c r="C40" s="122">
        <f t="shared" si="5"/>
        <v>0.33232628398791542</v>
      </c>
      <c r="D40" s="100">
        <f t="shared" si="6"/>
        <v>9.3655589123867067E-2</v>
      </c>
      <c r="E40" s="100">
        <f t="shared" si="7"/>
        <v>0.10574018126888217</v>
      </c>
      <c r="F40" s="100">
        <f t="shared" si="8"/>
        <v>0.46827794561933533</v>
      </c>
      <c r="G40" s="101">
        <f t="shared" si="9"/>
        <v>1</v>
      </c>
      <c r="H40" s="172"/>
      <c r="I40" s="172"/>
      <c r="J40" s="172"/>
      <c r="K40" s="172"/>
      <c r="L40" s="172"/>
      <c r="M40" s="172" t="s">
        <v>17</v>
      </c>
      <c r="N40" s="172">
        <v>331</v>
      </c>
      <c r="O40" s="172">
        <v>220</v>
      </c>
      <c r="P40" s="172">
        <v>67</v>
      </c>
      <c r="Q40" s="115">
        <v>27</v>
      </c>
      <c r="R40" s="115">
        <v>17</v>
      </c>
    </row>
    <row r="41" spans="1:18" ht="19.5" customHeight="1">
      <c r="A41" s="140" t="s">
        <v>98</v>
      </c>
      <c r="B41" s="303"/>
      <c r="C41" s="100">
        <f t="shared" si="5"/>
        <v>0.19939577039274925</v>
      </c>
      <c r="D41" s="100">
        <f t="shared" si="6"/>
        <v>0.14501510574018128</v>
      </c>
      <c r="E41" s="100">
        <f t="shared" si="7"/>
        <v>0.17220543806646527</v>
      </c>
      <c r="F41" s="100">
        <f t="shared" si="8"/>
        <v>0.48338368580060426</v>
      </c>
      <c r="G41" s="101">
        <f t="shared" si="9"/>
        <v>1</v>
      </c>
      <c r="H41" s="172"/>
      <c r="I41" s="172"/>
      <c r="J41" s="172"/>
      <c r="K41" s="172"/>
      <c r="L41" s="172"/>
      <c r="M41" s="172" t="s">
        <v>17</v>
      </c>
      <c r="N41" s="172">
        <v>331</v>
      </c>
      <c r="O41" s="172">
        <v>208</v>
      </c>
      <c r="P41" s="172">
        <v>65</v>
      </c>
      <c r="Q41" s="115">
        <v>31</v>
      </c>
      <c r="R41" s="115">
        <v>27</v>
      </c>
    </row>
    <row r="42" spans="1:18" ht="19.5" customHeight="1" thickBot="1">
      <c r="A42" s="141" t="s">
        <v>109</v>
      </c>
      <c r="B42" s="304"/>
      <c r="C42" s="102">
        <f t="shared" si="5"/>
        <v>0.43202416918429004</v>
      </c>
      <c r="D42" s="102">
        <f t="shared" si="6"/>
        <v>0.12990936555891239</v>
      </c>
      <c r="E42" s="102">
        <f t="shared" si="7"/>
        <v>0.13595166163141995</v>
      </c>
      <c r="F42" s="102">
        <f t="shared" si="8"/>
        <v>0.30211480362537763</v>
      </c>
      <c r="G42" s="103">
        <f t="shared" si="9"/>
        <v>1</v>
      </c>
      <c r="H42" s="172"/>
      <c r="I42" s="172"/>
      <c r="J42" s="172"/>
      <c r="K42" s="172"/>
      <c r="L42" s="172"/>
      <c r="M42" s="172" t="s">
        <v>17</v>
      </c>
      <c r="N42" s="172">
        <v>331</v>
      </c>
      <c r="O42" s="172">
        <v>110</v>
      </c>
      <c r="P42" s="172">
        <v>31</v>
      </c>
      <c r="Q42" s="115">
        <v>35</v>
      </c>
      <c r="R42" s="115">
        <v>155</v>
      </c>
    </row>
    <row r="43" spans="1:18" s="55" customFormat="1" ht="19.5" customHeight="1" thickTop="1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15"/>
      <c r="R43" s="115"/>
    </row>
    <row r="44" spans="1:18" ht="15.75" thickBot="1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 t="s">
        <v>17</v>
      </c>
      <c r="N44" s="172">
        <v>331</v>
      </c>
      <c r="O44" s="172">
        <v>66</v>
      </c>
      <c r="P44" s="172">
        <v>48</v>
      </c>
      <c r="Q44" s="115">
        <v>57</v>
      </c>
      <c r="R44" s="115">
        <v>160</v>
      </c>
    </row>
    <row r="45" spans="1:18" ht="15.75" thickTop="1">
      <c r="A45" s="117" t="s">
        <v>132</v>
      </c>
      <c r="B45" s="119" t="s">
        <v>11</v>
      </c>
      <c r="C45" s="119" t="s">
        <v>116</v>
      </c>
      <c r="D45" s="119" t="s">
        <v>115</v>
      </c>
      <c r="E45" s="119" t="s">
        <v>130</v>
      </c>
      <c r="F45" s="93" t="s">
        <v>114</v>
      </c>
      <c r="G45" s="126" t="s">
        <v>40</v>
      </c>
      <c r="H45" s="172"/>
      <c r="I45" s="172"/>
      <c r="J45" s="172"/>
      <c r="K45" s="172"/>
      <c r="L45" s="172"/>
      <c r="M45" s="172" t="s">
        <v>17</v>
      </c>
      <c r="N45" s="172">
        <v>331</v>
      </c>
      <c r="O45" s="172">
        <v>143</v>
      </c>
      <c r="P45" s="172">
        <v>43</v>
      </c>
      <c r="Q45" s="115">
        <v>45</v>
      </c>
      <c r="R45" s="115">
        <v>100</v>
      </c>
    </row>
    <row r="46" spans="1:18" ht="30">
      <c r="A46" s="123" t="s">
        <v>105</v>
      </c>
      <c r="B46" s="95" t="s">
        <v>22</v>
      </c>
      <c r="C46" s="95">
        <v>238</v>
      </c>
      <c r="D46" s="95">
        <v>26</v>
      </c>
      <c r="E46" s="95">
        <v>5</v>
      </c>
      <c r="F46" s="95">
        <v>0</v>
      </c>
      <c r="G46" s="96">
        <v>269</v>
      </c>
      <c r="H46" s="172"/>
      <c r="I46" s="172"/>
      <c r="J46" s="172"/>
      <c r="K46" s="172"/>
      <c r="L46" s="172"/>
      <c r="M46" s="172"/>
      <c r="N46" s="172"/>
      <c r="O46" s="172"/>
      <c r="P46" s="172"/>
      <c r="Q46" s="115"/>
      <c r="R46" s="115"/>
    </row>
    <row r="47" spans="1:18">
      <c r="A47" s="123" t="s">
        <v>106</v>
      </c>
      <c r="B47" s="95" t="s">
        <v>22</v>
      </c>
      <c r="C47" s="95">
        <v>219</v>
      </c>
      <c r="D47" s="95">
        <v>29</v>
      </c>
      <c r="E47" s="95">
        <v>13</v>
      </c>
      <c r="F47" s="95">
        <v>8</v>
      </c>
      <c r="G47" s="96">
        <v>269</v>
      </c>
      <c r="H47" s="172"/>
      <c r="I47" s="172"/>
      <c r="J47" s="172"/>
      <c r="K47" s="172"/>
      <c r="L47" s="172"/>
      <c r="M47" s="172"/>
      <c r="N47" s="172"/>
      <c r="O47" s="172"/>
      <c r="P47" s="172"/>
      <c r="Q47" s="115"/>
      <c r="R47" s="115"/>
    </row>
    <row r="48" spans="1:18" ht="30">
      <c r="A48" s="123" t="s">
        <v>107</v>
      </c>
      <c r="B48" s="95" t="s">
        <v>22</v>
      </c>
      <c r="C48" s="95">
        <v>228</v>
      </c>
      <c r="D48" s="95">
        <v>27</v>
      </c>
      <c r="E48" s="95">
        <v>11</v>
      </c>
      <c r="F48" s="95">
        <v>3</v>
      </c>
      <c r="G48" s="96">
        <v>269</v>
      </c>
      <c r="H48" s="172"/>
      <c r="I48" s="172"/>
      <c r="J48" s="172"/>
      <c r="K48" s="172"/>
      <c r="L48" s="172"/>
      <c r="M48" s="172" t="s">
        <v>11</v>
      </c>
      <c r="N48" s="172" t="s">
        <v>1</v>
      </c>
      <c r="O48" s="172" t="s">
        <v>101</v>
      </c>
      <c r="P48" s="172" t="s">
        <v>102</v>
      </c>
      <c r="Q48" s="115" t="s">
        <v>103</v>
      </c>
      <c r="R48" s="115" t="s">
        <v>104</v>
      </c>
    </row>
    <row r="49" spans="1:18">
      <c r="A49" s="123" t="s">
        <v>108</v>
      </c>
      <c r="B49" s="95" t="s">
        <v>22</v>
      </c>
      <c r="C49" s="95">
        <v>184</v>
      </c>
      <c r="D49" s="95">
        <v>46</v>
      </c>
      <c r="E49" s="95">
        <v>26</v>
      </c>
      <c r="F49" s="95">
        <v>13</v>
      </c>
      <c r="G49" s="96">
        <v>269</v>
      </c>
      <c r="H49" s="172"/>
      <c r="I49" s="172"/>
      <c r="J49" s="172"/>
      <c r="K49" s="172"/>
      <c r="L49" s="172"/>
      <c r="M49" s="172" t="s">
        <v>22</v>
      </c>
      <c r="N49" s="172">
        <v>269</v>
      </c>
      <c r="O49" s="172">
        <v>238</v>
      </c>
      <c r="P49" s="172">
        <v>26</v>
      </c>
      <c r="Q49" s="115">
        <v>5</v>
      </c>
      <c r="R49" s="115">
        <v>0</v>
      </c>
    </row>
    <row r="50" spans="1:18" ht="30">
      <c r="A50" s="123" t="s">
        <v>99</v>
      </c>
      <c r="B50" s="95" t="s">
        <v>22</v>
      </c>
      <c r="C50" s="95">
        <v>135</v>
      </c>
      <c r="D50" s="95">
        <v>12</v>
      </c>
      <c r="E50" s="95">
        <v>24</v>
      </c>
      <c r="F50" s="95">
        <v>98</v>
      </c>
      <c r="G50" s="96">
        <v>269</v>
      </c>
      <c r="H50" s="172"/>
      <c r="I50" s="172"/>
      <c r="J50" s="172"/>
      <c r="K50" s="172"/>
      <c r="L50" s="172"/>
      <c r="M50" s="172" t="s">
        <v>22</v>
      </c>
      <c r="N50" s="172">
        <v>269</v>
      </c>
      <c r="O50" s="172">
        <v>219</v>
      </c>
      <c r="P50" s="172">
        <v>29</v>
      </c>
      <c r="Q50" s="115">
        <v>13</v>
      </c>
      <c r="R50" s="115">
        <v>8</v>
      </c>
    </row>
    <row r="51" spans="1:18">
      <c r="A51" s="123" t="s">
        <v>98</v>
      </c>
      <c r="B51" s="95" t="s">
        <v>22</v>
      </c>
      <c r="C51" s="95">
        <v>98</v>
      </c>
      <c r="D51" s="95">
        <v>26</v>
      </c>
      <c r="E51" s="95">
        <v>46</v>
      </c>
      <c r="F51" s="95">
        <v>99</v>
      </c>
      <c r="G51" s="96">
        <v>269</v>
      </c>
      <c r="H51" s="172"/>
      <c r="I51" s="172"/>
      <c r="J51" s="172"/>
      <c r="K51" s="172"/>
      <c r="L51" s="172"/>
      <c r="M51" s="172" t="s">
        <v>22</v>
      </c>
      <c r="N51" s="172">
        <v>269</v>
      </c>
      <c r="O51" s="172">
        <v>228</v>
      </c>
      <c r="P51" s="172">
        <v>27</v>
      </c>
      <c r="Q51" s="115">
        <v>11</v>
      </c>
      <c r="R51" s="115">
        <v>3</v>
      </c>
    </row>
    <row r="52" spans="1:18" ht="15.75" thickBot="1">
      <c r="A52" s="124" t="s">
        <v>109</v>
      </c>
      <c r="B52" s="97" t="s">
        <v>22</v>
      </c>
      <c r="C52" s="97">
        <v>167</v>
      </c>
      <c r="D52" s="97">
        <v>21</v>
      </c>
      <c r="E52" s="97">
        <v>24</v>
      </c>
      <c r="F52" s="97">
        <v>57</v>
      </c>
      <c r="G52" s="98">
        <v>269</v>
      </c>
      <c r="H52" s="172"/>
      <c r="I52" s="172"/>
      <c r="J52" s="172"/>
      <c r="K52" s="172"/>
      <c r="L52" s="172"/>
      <c r="M52" s="172" t="s">
        <v>22</v>
      </c>
      <c r="N52" s="172">
        <v>269</v>
      </c>
      <c r="O52" s="172">
        <v>184</v>
      </c>
      <c r="P52" s="172">
        <v>46</v>
      </c>
      <c r="Q52" s="115">
        <v>26</v>
      </c>
      <c r="R52" s="115">
        <v>13</v>
      </c>
    </row>
    <row r="53" spans="1:18" s="55" customFormat="1" ht="15.75" thickTop="1">
      <c r="A53" s="172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15"/>
      <c r="R53" s="115"/>
    </row>
    <row r="54" spans="1:18" s="55" customFormat="1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15"/>
      <c r="R54" s="115"/>
    </row>
    <row r="55" spans="1:18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 t="s">
        <v>22</v>
      </c>
      <c r="N55" s="172">
        <v>269</v>
      </c>
      <c r="O55" s="172">
        <v>135</v>
      </c>
      <c r="P55" s="172">
        <v>12</v>
      </c>
      <c r="Q55" s="115">
        <v>24</v>
      </c>
      <c r="R55" s="115">
        <v>98</v>
      </c>
    </row>
    <row r="56" spans="1:18" ht="15.75" thickBot="1">
      <c r="A56" s="209" t="s">
        <v>133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 t="s">
        <v>22</v>
      </c>
      <c r="N56" s="172">
        <v>269</v>
      </c>
      <c r="O56" s="172">
        <v>98</v>
      </c>
      <c r="P56" s="172">
        <v>26</v>
      </c>
      <c r="Q56" s="115">
        <v>46</v>
      </c>
      <c r="R56" s="115">
        <v>99</v>
      </c>
    </row>
    <row r="57" spans="1:18" ht="15.75" thickTop="1">
      <c r="A57" s="72" t="s">
        <v>133</v>
      </c>
      <c r="B57" s="13" t="s">
        <v>11</v>
      </c>
      <c r="C57" s="13" t="s">
        <v>116</v>
      </c>
      <c r="D57" s="13" t="s">
        <v>115</v>
      </c>
      <c r="E57" s="13" t="s">
        <v>130</v>
      </c>
      <c r="F57" s="13" t="s">
        <v>114</v>
      </c>
      <c r="G57" s="14" t="s">
        <v>35</v>
      </c>
      <c r="H57" s="172"/>
      <c r="I57" s="172"/>
      <c r="J57" s="172"/>
      <c r="K57" s="172"/>
      <c r="L57" s="172"/>
      <c r="M57" s="172" t="s">
        <v>22</v>
      </c>
      <c r="N57" s="172">
        <v>269</v>
      </c>
      <c r="O57" s="172">
        <v>167</v>
      </c>
      <c r="P57" s="172">
        <v>21</v>
      </c>
      <c r="Q57" s="115">
        <v>24</v>
      </c>
      <c r="R57" s="115">
        <v>57</v>
      </c>
    </row>
    <row r="58" spans="1:18" ht="30">
      <c r="A58" s="140" t="s">
        <v>105</v>
      </c>
      <c r="B58" s="303" t="s">
        <v>39</v>
      </c>
      <c r="C58" s="100">
        <f t="shared" ref="C58:C64" si="11">C46/G46</f>
        <v>0.88475836431226762</v>
      </c>
      <c r="D58" s="100">
        <f t="shared" ref="D58:D64" si="12">D46/G46</f>
        <v>9.6654275092936809E-2</v>
      </c>
      <c r="E58" s="100">
        <f t="shared" ref="E58:E64" si="13">E46/G46</f>
        <v>1.858736059479554E-2</v>
      </c>
      <c r="F58" s="100">
        <f t="shared" ref="F58:F64" si="14">F46/G46</f>
        <v>0</v>
      </c>
      <c r="G58" s="101">
        <f>SUM(C58:F58)</f>
        <v>0.99999999999999989</v>
      </c>
      <c r="H58" s="172"/>
      <c r="I58" s="172"/>
      <c r="J58" s="172"/>
      <c r="K58" s="172"/>
      <c r="L58" s="172"/>
      <c r="M58" s="172"/>
      <c r="N58" s="172"/>
      <c r="O58" s="172"/>
      <c r="P58" s="172"/>
      <c r="Q58" s="115"/>
      <c r="R58" s="115"/>
    </row>
    <row r="59" spans="1:18">
      <c r="A59" s="140" t="s">
        <v>106</v>
      </c>
      <c r="B59" s="303"/>
      <c r="C59" s="100">
        <f t="shared" si="11"/>
        <v>0.81412639405204457</v>
      </c>
      <c r="D59" s="100">
        <f t="shared" si="12"/>
        <v>0.10780669144981413</v>
      </c>
      <c r="E59" s="100">
        <f t="shared" si="13"/>
        <v>4.8327137546468404E-2</v>
      </c>
      <c r="F59" s="100">
        <f t="shared" si="14"/>
        <v>2.9739776951672861E-2</v>
      </c>
      <c r="G59" s="101">
        <f t="shared" ref="G59:G64" si="15">SUM(C59:F59)</f>
        <v>1</v>
      </c>
      <c r="H59" s="172"/>
      <c r="I59" s="172"/>
      <c r="J59" s="172"/>
      <c r="K59" s="172"/>
      <c r="L59" s="172"/>
      <c r="M59" s="172" t="s">
        <v>11</v>
      </c>
      <c r="N59" s="172" t="s">
        <v>1</v>
      </c>
      <c r="O59" s="172" t="s">
        <v>101</v>
      </c>
      <c r="P59" s="172" t="s">
        <v>102</v>
      </c>
      <c r="Q59" s="115" t="s">
        <v>103</v>
      </c>
      <c r="R59" s="115" t="s">
        <v>104</v>
      </c>
    </row>
    <row r="60" spans="1:18" s="55" customFormat="1">
      <c r="A60" s="140" t="s">
        <v>107</v>
      </c>
      <c r="B60" s="303"/>
      <c r="C60" s="100">
        <f t="shared" si="11"/>
        <v>0.84758364312267653</v>
      </c>
      <c r="D60" s="100">
        <f t="shared" si="12"/>
        <v>0.10037174721189591</v>
      </c>
      <c r="E60" s="100">
        <f t="shared" si="13"/>
        <v>4.0892193308550186E-2</v>
      </c>
      <c r="F60" s="100">
        <f t="shared" si="14"/>
        <v>1.1152416356877323E-2</v>
      </c>
      <c r="G60" s="101">
        <f t="shared" si="15"/>
        <v>1</v>
      </c>
      <c r="H60" s="172"/>
      <c r="I60" s="172"/>
      <c r="J60" s="172"/>
      <c r="K60" s="172"/>
      <c r="L60" s="172"/>
      <c r="M60" s="172"/>
      <c r="N60" s="172"/>
      <c r="O60" s="172"/>
      <c r="P60" s="172"/>
      <c r="Q60" s="115"/>
      <c r="R60" s="115"/>
    </row>
    <row r="61" spans="1:18" s="55" customFormat="1">
      <c r="A61" s="140" t="s">
        <v>108</v>
      </c>
      <c r="B61" s="303"/>
      <c r="C61" s="100">
        <f t="shared" si="11"/>
        <v>0.68401486988847582</v>
      </c>
      <c r="D61" s="100">
        <f t="shared" si="12"/>
        <v>0.17100371747211895</v>
      </c>
      <c r="E61" s="100">
        <f t="shared" si="13"/>
        <v>9.6654275092936809E-2</v>
      </c>
      <c r="F61" s="100">
        <f t="shared" si="14"/>
        <v>4.8327137546468404E-2</v>
      </c>
      <c r="G61" s="101">
        <f t="shared" si="15"/>
        <v>1</v>
      </c>
      <c r="H61" s="172"/>
      <c r="I61" s="172"/>
      <c r="J61" s="172"/>
      <c r="K61" s="172"/>
      <c r="L61" s="172"/>
      <c r="M61" s="172"/>
      <c r="N61" s="172"/>
      <c r="O61" s="172"/>
      <c r="P61" s="172"/>
      <c r="Q61" s="115"/>
      <c r="R61" s="115"/>
    </row>
    <row r="62" spans="1:18" ht="30">
      <c r="A62" s="140" t="s">
        <v>99</v>
      </c>
      <c r="B62" s="303"/>
      <c r="C62" s="100">
        <f t="shared" si="11"/>
        <v>0.5018587360594795</v>
      </c>
      <c r="D62" s="100">
        <f t="shared" si="12"/>
        <v>4.4609665427509292E-2</v>
      </c>
      <c r="E62" s="100">
        <f t="shared" si="13"/>
        <v>8.9219330855018583E-2</v>
      </c>
      <c r="F62" s="100">
        <f t="shared" si="14"/>
        <v>0.36431226765799257</v>
      </c>
      <c r="G62" s="101">
        <f t="shared" si="15"/>
        <v>1</v>
      </c>
      <c r="H62" s="172"/>
      <c r="I62" s="172"/>
      <c r="J62" s="172"/>
      <c r="K62" s="172"/>
      <c r="L62" s="172"/>
      <c r="M62" s="172" t="s">
        <v>22</v>
      </c>
      <c r="N62" s="172">
        <v>269</v>
      </c>
      <c r="O62" s="172">
        <v>238</v>
      </c>
      <c r="P62" s="172">
        <v>26</v>
      </c>
      <c r="Q62" s="115">
        <v>5</v>
      </c>
      <c r="R62" s="115">
        <v>0</v>
      </c>
    </row>
    <row r="63" spans="1:18">
      <c r="A63" s="140" t="s">
        <v>98</v>
      </c>
      <c r="B63" s="303"/>
      <c r="C63" s="100">
        <f t="shared" si="11"/>
        <v>0.36431226765799257</v>
      </c>
      <c r="D63" s="100">
        <f t="shared" si="12"/>
        <v>9.6654275092936809E-2</v>
      </c>
      <c r="E63" s="100">
        <f t="shared" si="13"/>
        <v>0.17100371747211895</v>
      </c>
      <c r="F63" s="100">
        <f t="shared" si="14"/>
        <v>0.36802973977695169</v>
      </c>
      <c r="G63" s="101">
        <f t="shared" si="15"/>
        <v>1</v>
      </c>
      <c r="H63" s="172"/>
      <c r="I63" s="172"/>
      <c r="J63" s="172"/>
      <c r="K63" s="172"/>
      <c r="L63" s="172"/>
      <c r="M63" s="172" t="s">
        <v>22</v>
      </c>
      <c r="N63" s="172">
        <v>269</v>
      </c>
      <c r="O63" s="172">
        <v>219</v>
      </c>
      <c r="P63" s="172">
        <v>29</v>
      </c>
      <c r="Q63" s="115">
        <v>13</v>
      </c>
      <c r="R63" s="115">
        <v>8</v>
      </c>
    </row>
    <row r="64" spans="1:18" ht="15.75" thickBot="1">
      <c r="A64" s="141" t="s">
        <v>109</v>
      </c>
      <c r="B64" s="304"/>
      <c r="C64" s="102">
        <f t="shared" si="11"/>
        <v>0.620817843866171</v>
      </c>
      <c r="D64" s="102">
        <f t="shared" si="12"/>
        <v>7.8066914498141265E-2</v>
      </c>
      <c r="E64" s="102">
        <f t="shared" si="13"/>
        <v>8.9219330855018583E-2</v>
      </c>
      <c r="F64" s="102">
        <f t="shared" si="14"/>
        <v>0.21189591078066913</v>
      </c>
      <c r="G64" s="103">
        <f t="shared" si="15"/>
        <v>1</v>
      </c>
      <c r="H64" s="172"/>
      <c r="I64" s="172"/>
      <c r="J64" s="172"/>
      <c r="K64" s="172"/>
      <c r="L64" s="172"/>
      <c r="M64" s="172" t="s">
        <v>22</v>
      </c>
      <c r="N64" s="172">
        <v>269</v>
      </c>
      <c r="O64" s="172">
        <v>228</v>
      </c>
      <c r="P64" s="172">
        <v>27</v>
      </c>
      <c r="Q64" s="115">
        <v>11</v>
      </c>
      <c r="R64" s="115">
        <v>3</v>
      </c>
    </row>
    <row r="65" spans="1:18" ht="15.75" thickTop="1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 t="s">
        <v>22</v>
      </c>
      <c r="N65" s="172">
        <v>269</v>
      </c>
      <c r="O65" s="172">
        <v>184</v>
      </c>
      <c r="P65" s="172">
        <v>46</v>
      </c>
      <c r="Q65" s="115">
        <v>26</v>
      </c>
      <c r="R65" s="115">
        <v>13</v>
      </c>
    </row>
    <row r="66" spans="1:18" s="55" customFormat="1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15"/>
      <c r="R66" s="115"/>
    </row>
    <row r="67" spans="1:18">
      <c r="A67" s="172"/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 t="s">
        <v>22</v>
      </c>
      <c r="N67" s="172">
        <v>269</v>
      </c>
      <c r="O67" s="172">
        <v>135</v>
      </c>
      <c r="P67" s="172">
        <v>12</v>
      </c>
      <c r="Q67" s="115">
        <v>24</v>
      </c>
      <c r="R67" s="115">
        <v>98</v>
      </c>
    </row>
    <row r="68" spans="1:18" ht="30.75" thickBot="1">
      <c r="A68" s="209" t="s">
        <v>217</v>
      </c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 t="s">
        <v>22</v>
      </c>
      <c r="N68" s="172">
        <v>269</v>
      </c>
      <c r="O68" s="172">
        <v>98</v>
      </c>
      <c r="P68" s="172">
        <v>26</v>
      </c>
      <c r="Q68" s="115">
        <v>46</v>
      </c>
      <c r="R68" s="115">
        <v>99</v>
      </c>
    </row>
    <row r="69" spans="1:18" ht="30.75" thickTop="1">
      <c r="A69" s="72" t="s">
        <v>216</v>
      </c>
      <c r="B69" s="13" t="s">
        <v>116</v>
      </c>
      <c r="C69" s="13" t="s">
        <v>115</v>
      </c>
      <c r="D69" s="13" t="s">
        <v>130</v>
      </c>
      <c r="E69" s="14" t="s">
        <v>114</v>
      </c>
      <c r="F69" s="172"/>
      <c r="G69" s="172"/>
      <c r="H69" s="172"/>
      <c r="I69" s="172"/>
      <c r="J69" s="172"/>
      <c r="K69" s="172"/>
      <c r="L69" s="172"/>
      <c r="M69" s="172" t="s">
        <v>22</v>
      </c>
      <c r="N69" s="172">
        <v>269</v>
      </c>
      <c r="O69" s="172">
        <v>167</v>
      </c>
      <c r="P69" s="172">
        <v>21</v>
      </c>
      <c r="Q69" s="115">
        <v>24</v>
      </c>
      <c r="R69" s="115">
        <v>57</v>
      </c>
    </row>
    <row r="70" spans="1:18" ht="30">
      <c r="A70" s="140" t="s">
        <v>105</v>
      </c>
      <c r="B70" s="75">
        <f t="shared" ref="B70:E76" si="16">C36-C58</f>
        <v>-6.9048394523748002E-2</v>
      </c>
      <c r="C70" s="75">
        <f t="shared" si="16"/>
        <v>3.02339424297218E-2</v>
      </c>
      <c r="D70" s="75">
        <f t="shared" si="16"/>
        <v>2.0687563876503553E-2</v>
      </c>
      <c r="E70" s="76">
        <f t="shared" si="16"/>
        <v>1.812688821752266E-2</v>
      </c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15"/>
      <c r="R70" s="115"/>
    </row>
    <row r="71" spans="1:18">
      <c r="A71" s="140" t="s">
        <v>106</v>
      </c>
      <c r="B71" s="75">
        <f t="shared" si="16"/>
        <v>-0.17062186232999021</v>
      </c>
      <c r="C71" s="75">
        <f t="shared" si="16"/>
        <v>0.11575826323296533</v>
      </c>
      <c r="D71" s="75">
        <f t="shared" si="16"/>
        <v>4.2307303541144883E-2</v>
      </c>
      <c r="E71" s="76">
        <f t="shared" si="16"/>
        <v>1.2556295555880011E-2</v>
      </c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15"/>
      <c r="R71" s="115"/>
    </row>
    <row r="72" spans="1:18">
      <c r="A72" s="140" t="s">
        <v>107</v>
      </c>
      <c r="B72" s="75">
        <f t="shared" si="16"/>
        <v>-0.1829310751468457</v>
      </c>
      <c r="C72" s="75">
        <f t="shared" si="16"/>
        <v>0.10204517121710711</v>
      </c>
      <c r="D72" s="75">
        <f t="shared" si="16"/>
        <v>4.0678803670301779E-2</v>
      </c>
      <c r="E72" s="76">
        <f t="shared" si="16"/>
        <v>4.0207100259436877E-2</v>
      </c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15"/>
      <c r="R72" s="115"/>
    </row>
    <row r="73" spans="1:18">
      <c r="A73" s="140" t="s">
        <v>108</v>
      </c>
      <c r="B73" s="75">
        <f t="shared" si="16"/>
        <v>-5.5616078347690334E-2</v>
      </c>
      <c r="C73" s="75">
        <f t="shared" si="16"/>
        <v>2.5370904884376516E-2</v>
      </c>
      <c r="D73" s="75">
        <f t="shared" si="16"/>
        <v>-2.9986859690697421E-3</v>
      </c>
      <c r="E73" s="76">
        <f t="shared" si="16"/>
        <v>3.324385943238356E-2</v>
      </c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15"/>
      <c r="R73" s="115"/>
    </row>
    <row r="74" spans="1:18" ht="30">
      <c r="A74" s="140" t="s">
        <v>99</v>
      </c>
      <c r="B74" s="75">
        <f t="shared" si="16"/>
        <v>-0.16953245207156409</v>
      </c>
      <c r="C74" s="75">
        <f t="shared" si="16"/>
        <v>4.9045923696357775E-2</v>
      </c>
      <c r="D74" s="75">
        <f t="shared" si="16"/>
        <v>1.6520850413863586E-2</v>
      </c>
      <c r="E74" s="76">
        <f t="shared" si="16"/>
        <v>0.10396567796134276</v>
      </c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15"/>
      <c r="R74" s="115"/>
    </row>
    <row r="75" spans="1:18">
      <c r="A75" s="140" t="s">
        <v>98</v>
      </c>
      <c r="B75" s="75">
        <f t="shared" si="16"/>
        <v>-0.16491649726524332</v>
      </c>
      <c r="C75" s="75">
        <f t="shared" si="16"/>
        <v>4.8360830647244474E-2</v>
      </c>
      <c r="D75" s="75">
        <f t="shared" si="16"/>
        <v>1.2017205943463116E-3</v>
      </c>
      <c r="E75" s="76">
        <f t="shared" si="16"/>
        <v>0.11535394602365256</v>
      </c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15"/>
      <c r="R75" s="115"/>
    </row>
    <row r="76" spans="1:18" ht="15.75" thickBot="1">
      <c r="A76" s="141" t="s">
        <v>109</v>
      </c>
      <c r="B76" s="82">
        <f t="shared" si="16"/>
        <v>-0.18879367468188096</v>
      </c>
      <c r="C76" s="82">
        <f t="shared" si="16"/>
        <v>5.1842451060771122E-2</v>
      </c>
      <c r="D76" s="82">
        <f t="shared" si="16"/>
        <v>4.6732330776401362E-2</v>
      </c>
      <c r="E76" s="83">
        <f t="shared" si="16"/>
        <v>9.0218892844708493E-2</v>
      </c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15"/>
      <c r="R76" s="115"/>
    </row>
    <row r="77" spans="1:18" ht="15.75" thickTop="1">
      <c r="A77" s="172"/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15"/>
      <c r="R77" s="115"/>
    </row>
    <row r="78" spans="1:18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15"/>
      <c r="R78" s="115"/>
    </row>
    <row r="79" spans="1:18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15"/>
      <c r="R79" s="115"/>
    </row>
    <row r="80" spans="1:18">
      <c r="A80" s="172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15"/>
      <c r="R80" s="115"/>
    </row>
    <row r="81" spans="1:18">
      <c r="A81" s="172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15"/>
      <c r="R81" s="115"/>
    </row>
    <row r="82" spans="1:18">
      <c r="A82" s="172"/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15"/>
      <c r="R82" s="115"/>
    </row>
    <row r="83" spans="1:18">
      <c r="A83" s="172"/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15"/>
      <c r="R83" s="115"/>
    </row>
    <row r="84" spans="1:18">
      <c r="A84" s="172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15"/>
      <c r="R84" s="115"/>
    </row>
    <row r="85" spans="1:18">
      <c r="A85" s="172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15"/>
      <c r="R85" s="115"/>
    </row>
    <row r="86" spans="1:18">
      <c r="A86" s="172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15"/>
      <c r="R86" s="115"/>
    </row>
    <row r="87" spans="1:18">
      <c r="A87" s="172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15"/>
      <c r="R87" s="115"/>
    </row>
    <row r="88" spans="1:18">
      <c r="A88" s="172"/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15"/>
      <c r="R88" s="115"/>
    </row>
    <row r="89" spans="1:18">
      <c r="A89" s="172"/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15"/>
      <c r="R89" s="115"/>
    </row>
    <row r="90" spans="1:18">
      <c r="A90" s="172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15"/>
      <c r="R90" s="115"/>
    </row>
    <row r="91" spans="1:18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15"/>
      <c r="R91" s="115"/>
    </row>
    <row r="92" spans="1:18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15"/>
      <c r="R92" s="115"/>
    </row>
    <row r="93" spans="1:18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15"/>
      <c r="R93" s="115"/>
    </row>
    <row r="94" spans="1:18">
      <c r="A94" s="172"/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15"/>
      <c r="R94" s="115"/>
    </row>
    <row r="95" spans="1:18">
      <c r="A95" s="172"/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15"/>
      <c r="R95" s="115"/>
    </row>
    <row r="96" spans="1:18">
      <c r="A96" s="172"/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15"/>
      <c r="R96" s="115"/>
    </row>
    <row r="97" spans="1:18">
      <c r="A97" s="172"/>
      <c r="B97" s="172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15"/>
      <c r="R97" s="115"/>
    </row>
    <row r="98" spans="1:18">
      <c r="A98" s="172"/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15"/>
      <c r="R98" s="115"/>
    </row>
    <row r="99" spans="1:18">
      <c r="A99" s="172"/>
      <c r="B99" s="172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15"/>
      <c r="N99" s="115"/>
      <c r="O99" s="115"/>
      <c r="P99" s="115"/>
      <c r="Q99" s="115"/>
      <c r="R99" s="115"/>
    </row>
    <row r="100" spans="1:18">
      <c r="A100" s="172"/>
      <c r="B100" s="172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15"/>
      <c r="N100" s="115"/>
      <c r="O100" s="115"/>
      <c r="P100" s="115"/>
      <c r="Q100" s="115"/>
      <c r="R100" s="115"/>
    </row>
    <row r="101" spans="1:18">
      <c r="A101" s="172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15"/>
      <c r="N101" s="115"/>
      <c r="O101" s="115"/>
      <c r="P101" s="115"/>
      <c r="Q101" s="115"/>
      <c r="R101" s="115"/>
    </row>
    <row r="102" spans="1:18">
      <c r="A102" s="172"/>
      <c r="B102" s="172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15"/>
      <c r="N102" s="115"/>
      <c r="O102" s="115"/>
      <c r="P102" s="115"/>
      <c r="Q102" s="115"/>
      <c r="R102" s="115"/>
    </row>
    <row r="103" spans="1:18">
      <c r="A103" s="172"/>
      <c r="B103" s="172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15"/>
      <c r="N103" s="115"/>
      <c r="O103" s="115"/>
      <c r="P103" s="115"/>
      <c r="Q103" s="115"/>
      <c r="R103" s="115"/>
    </row>
    <row r="104" spans="1:18">
      <c r="A104" s="172"/>
      <c r="B104" s="172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15"/>
      <c r="N104" s="115"/>
      <c r="O104" s="115"/>
      <c r="P104" s="115"/>
      <c r="Q104" s="115"/>
      <c r="R104" s="115"/>
    </row>
    <row r="105" spans="1:18">
      <c r="A105" s="172"/>
      <c r="B105" s="172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15"/>
      <c r="N105" s="115"/>
      <c r="O105" s="115"/>
      <c r="P105" s="115"/>
      <c r="Q105" s="115"/>
      <c r="R105" s="115"/>
    </row>
    <row r="106" spans="1:18">
      <c r="A106" s="172"/>
      <c r="B106" s="172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15"/>
      <c r="N106" s="115"/>
      <c r="O106" s="115"/>
      <c r="P106" s="115"/>
      <c r="Q106" s="115"/>
      <c r="R106" s="115"/>
    </row>
    <row r="107" spans="1:18">
      <c r="A107" s="172"/>
      <c r="B107" s="172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15"/>
      <c r="N107" s="115"/>
      <c r="O107" s="115"/>
      <c r="P107" s="115"/>
      <c r="Q107" s="115"/>
      <c r="R107" s="115"/>
    </row>
    <row r="108" spans="1:18">
      <c r="A108" s="172"/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15"/>
      <c r="N108" s="115"/>
      <c r="O108" s="115"/>
      <c r="P108" s="115"/>
      <c r="Q108" s="115"/>
      <c r="R108" s="115"/>
    </row>
    <row r="109" spans="1:18">
      <c r="A109" s="172"/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15"/>
      <c r="N109" s="115"/>
      <c r="O109" s="115"/>
      <c r="P109" s="115"/>
      <c r="Q109" s="115"/>
      <c r="R109" s="115"/>
    </row>
    <row r="110" spans="1:18">
      <c r="A110" s="172"/>
      <c r="B110" s="172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15"/>
      <c r="N110" s="115"/>
      <c r="O110" s="115"/>
      <c r="P110" s="115"/>
      <c r="Q110" s="115"/>
      <c r="R110" s="115"/>
    </row>
    <row r="111" spans="1:18">
      <c r="A111" s="172"/>
      <c r="B111" s="172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15"/>
      <c r="N111" s="115"/>
      <c r="O111" s="115"/>
      <c r="P111" s="115"/>
      <c r="Q111" s="115"/>
      <c r="R111" s="115"/>
    </row>
    <row r="112" spans="1:18">
      <c r="A112" s="172"/>
      <c r="B112" s="172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15"/>
      <c r="N112" s="115"/>
      <c r="O112" s="115"/>
      <c r="P112" s="115"/>
      <c r="Q112" s="115"/>
      <c r="R112" s="115"/>
    </row>
    <row r="113" spans="1:18">
      <c r="A113" s="172"/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15"/>
      <c r="N113" s="115"/>
      <c r="O113" s="115"/>
      <c r="P113" s="115"/>
      <c r="Q113" s="115"/>
      <c r="R113" s="115"/>
    </row>
    <row r="114" spans="1:18">
      <c r="A114" s="172"/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15"/>
      <c r="N114" s="115"/>
      <c r="O114" s="115"/>
      <c r="P114" s="115"/>
      <c r="Q114" s="115"/>
      <c r="R114" s="115"/>
    </row>
    <row r="115" spans="1:18">
      <c r="A115" s="172"/>
      <c r="B115" s="172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15"/>
      <c r="N115" s="115"/>
      <c r="O115" s="115"/>
      <c r="P115" s="115"/>
      <c r="Q115" s="115"/>
      <c r="R115" s="115"/>
    </row>
    <row r="116" spans="1:18">
      <c r="A116" s="172"/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15"/>
      <c r="N116" s="115"/>
      <c r="O116" s="115"/>
      <c r="P116" s="115"/>
      <c r="Q116" s="115"/>
      <c r="R116" s="115"/>
    </row>
    <row r="117" spans="1:18">
      <c r="A117" s="172"/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15"/>
      <c r="N117" s="115"/>
      <c r="O117" s="115"/>
      <c r="P117" s="115"/>
      <c r="Q117" s="115"/>
      <c r="R117" s="115"/>
    </row>
    <row r="118" spans="1:18">
      <c r="A118" s="172"/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15"/>
      <c r="N118" s="115"/>
      <c r="O118" s="115"/>
      <c r="P118" s="115"/>
      <c r="Q118" s="115"/>
      <c r="R118" s="115"/>
    </row>
    <row r="119" spans="1:18">
      <c r="A119" s="172"/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15"/>
      <c r="N119" s="115"/>
      <c r="O119" s="115"/>
      <c r="P119" s="115"/>
      <c r="Q119" s="115"/>
      <c r="R119" s="115"/>
    </row>
    <row r="120" spans="1:18">
      <c r="A120" s="172"/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15"/>
      <c r="N120" s="115"/>
      <c r="O120" s="115"/>
      <c r="P120" s="115"/>
      <c r="Q120" s="115"/>
      <c r="R120" s="115"/>
    </row>
    <row r="121" spans="1:18">
      <c r="A121" s="172"/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15"/>
      <c r="N121" s="115"/>
      <c r="O121" s="115"/>
      <c r="P121" s="115"/>
      <c r="Q121" s="115"/>
      <c r="R121" s="115"/>
    </row>
    <row r="122" spans="1:18">
      <c r="A122" s="172"/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15"/>
      <c r="N122" s="115"/>
      <c r="O122" s="115"/>
      <c r="P122" s="115"/>
      <c r="Q122" s="115"/>
      <c r="R122" s="115"/>
    </row>
    <row r="123" spans="1:18">
      <c r="A123" s="172"/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15"/>
      <c r="N123" s="115"/>
      <c r="O123" s="115"/>
      <c r="P123" s="115"/>
      <c r="Q123" s="115"/>
      <c r="R123" s="115"/>
    </row>
    <row r="124" spans="1:18">
      <c r="A124" s="172"/>
      <c r="B124" s="172"/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15"/>
      <c r="N124" s="115"/>
      <c r="O124" s="115"/>
      <c r="P124" s="115"/>
      <c r="Q124" s="115"/>
      <c r="R124" s="115"/>
    </row>
    <row r="125" spans="1:18">
      <c r="A125" s="172"/>
      <c r="B125" s="172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15"/>
      <c r="N125" s="115"/>
      <c r="O125" s="115"/>
      <c r="P125" s="115"/>
      <c r="Q125" s="115"/>
      <c r="R125" s="115"/>
    </row>
    <row r="126" spans="1:18">
      <c r="A126" s="172"/>
      <c r="B126" s="172"/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  <c r="M126" s="115"/>
      <c r="N126" s="115"/>
      <c r="O126" s="115"/>
      <c r="P126" s="115"/>
      <c r="Q126" s="115"/>
      <c r="R126" s="115"/>
    </row>
    <row r="127" spans="1:18">
      <c r="A127" s="172"/>
      <c r="B127" s="172"/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15"/>
      <c r="N127" s="115"/>
      <c r="O127" s="115"/>
      <c r="P127" s="115"/>
      <c r="Q127" s="115"/>
      <c r="R127" s="115"/>
    </row>
    <row r="128" spans="1:18">
      <c r="A128" s="172"/>
      <c r="B128" s="172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15"/>
      <c r="N128" s="115"/>
      <c r="O128" s="115"/>
      <c r="P128" s="115"/>
      <c r="Q128" s="115"/>
      <c r="R128" s="115"/>
    </row>
    <row r="129" spans="1:18">
      <c r="A129" s="172"/>
      <c r="B129" s="172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15"/>
      <c r="N129" s="115"/>
      <c r="O129" s="115"/>
      <c r="P129" s="115"/>
      <c r="Q129" s="115"/>
      <c r="R129" s="115"/>
    </row>
    <row r="130" spans="1:18">
      <c r="A130" s="172"/>
      <c r="B130" s="172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15"/>
      <c r="N130" s="115"/>
      <c r="O130" s="115"/>
      <c r="P130" s="115"/>
      <c r="Q130" s="115"/>
      <c r="R130" s="115"/>
    </row>
    <row r="131" spans="1:18">
      <c r="A131" s="172"/>
      <c r="B131" s="172"/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  <c r="M131" s="115"/>
      <c r="N131" s="115"/>
      <c r="O131" s="115"/>
      <c r="P131" s="115"/>
      <c r="Q131" s="115"/>
      <c r="R131" s="115"/>
    </row>
    <row r="132" spans="1:18">
      <c r="A132" s="172"/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15"/>
      <c r="N132" s="115"/>
      <c r="O132" s="115"/>
      <c r="P132" s="115"/>
      <c r="Q132" s="115"/>
      <c r="R132" s="115"/>
    </row>
    <row r="133" spans="1:18">
      <c r="A133" s="172"/>
      <c r="B133" s="172"/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15"/>
      <c r="N133" s="115"/>
      <c r="O133" s="115"/>
      <c r="P133" s="115"/>
      <c r="Q133" s="115"/>
      <c r="R133" s="115"/>
    </row>
    <row r="134" spans="1:18">
      <c r="A134" s="172"/>
      <c r="B134" s="172"/>
      <c r="C134" s="172"/>
      <c r="D134" s="172"/>
      <c r="E134" s="172"/>
      <c r="F134" s="172"/>
      <c r="G134" s="172"/>
      <c r="H134" s="172"/>
      <c r="I134" s="172"/>
      <c r="J134" s="172"/>
      <c r="K134" s="172"/>
      <c r="L134" s="172"/>
      <c r="M134" s="115"/>
      <c r="N134" s="115"/>
      <c r="O134" s="115"/>
      <c r="P134" s="115"/>
      <c r="Q134" s="115"/>
      <c r="R134" s="115"/>
    </row>
    <row r="135" spans="1:18">
      <c r="A135" s="172"/>
      <c r="B135" s="172"/>
      <c r="C135" s="172"/>
      <c r="D135" s="172"/>
      <c r="E135" s="172"/>
      <c r="F135" s="172"/>
      <c r="G135" s="172"/>
      <c r="H135" s="172"/>
      <c r="I135" s="172"/>
      <c r="J135" s="172"/>
      <c r="K135" s="172"/>
      <c r="L135" s="172"/>
      <c r="M135" s="115"/>
      <c r="N135" s="115"/>
      <c r="O135" s="115"/>
      <c r="P135" s="115"/>
      <c r="Q135" s="115"/>
      <c r="R135" s="115"/>
    </row>
    <row r="136" spans="1:18">
      <c r="A136" s="172"/>
      <c r="B136" s="172"/>
      <c r="C136" s="172"/>
      <c r="D136" s="172"/>
      <c r="E136" s="172"/>
      <c r="F136" s="172"/>
      <c r="G136" s="172"/>
      <c r="H136" s="172"/>
      <c r="I136" s="172"/>
      <c r="J136" s="172"/>
      <c r="K136" s="172"/>
      <c r="L136" s="172"/>
      <c r="M136" s="115"/>
      <c r="N136" s="115"/>
      <c r="O136" s="115"/>
      <c r="P136" s="115"/>
      <c r="Q136" s="115"/>
      <c r="R136" s="115"/>
    </row>
    <row r="137" spans="1:18">
      <c r="A137" s="172"/>
      <c r="B137" s="172"/>
      <c r="C137" s="172"/>
      <c r="D137" s="172"/>
      <c r="E137" s="172"/>
      <c r="F137" s="172"/>
      <c r="G137" s="172"/>
      <c r="H137" s="172"/>
      <c r="I137" s="172"/>
      <c r="J137" s="172"/>
      <c r="K137" s="172"/>
      <c r="L137" s="172"/>
      <c r="M137" s="115"/>
      <c r="N137" s="115"/>
      <c r="O137" s="115"/>
      <c r="P137" s="115"/>
      <c r="Q137" s="115"/>
      <c r="R137" s="115"/>
    </row>
    <row r="138" spans="1:18">
      <c r="A138" s="172"/>
      <c r="B138" s="172"/>
      <c r="C138" s="172"/>
      <c r="D138" s="172"/>
      <c r="E138" s="172"/>
      <c r="F138" s="172"/>
      <c r="G138" s="172"/>
      <c r="H138" s="172"/>
      <c r="I138" s="172"/>
      <c r="J138" s="172"/>
      <c r="K138" s="172"/>
      <c r="L138" s="172"/>
      <c r="M138" s="115"/>
      <c r="N138" s="115"/>
      <c r="O138" s="115"/>
      <c r="P138" s="115"/>
      <c r="Q138" s="115"/>
      <c r="R138" s="115"/>
    </row>
    <row r="139" spans="1:18">
      <c r="A139" s="172"/>
      <c r="B139" s="172"/>
      <c r="C139" s="172"/>
      <c r="D139" s="172"/>
      <c r="E139" s="172"/>
      <c r="F139" s="172"/>
      <c r="G139" s="172"/>
      <c r="H139" s="172"/>
      <c r="I139" s="172"/>
      <c r="J139" s="172"/>
      <c r="K139" s="172"/>
      <c r="L139" s="172"/>
      <c r="M139" s="115"/>
      <c r="N139" s="115"/>
      <c r="O139" s="115"/>
      <c r="P139" s="115"/>
      <c r="Q139" s="115"/>
      <c r="R139" s="115"/>
    </row>
    <row r="140" spans="1:18">
      <c r="A140" s="172"/>
      <c r="B140" s="172"/>
      <c r="C140" s="172"/>
      <c r="D140" s="172"/>
      <c r="E140" s="172"/>
      <c r="F140" s="172"/>
      <c r="G140" s="172"/>
      <c r="H140" s="172"/>
      <c r="I140" s="172"/>
      <c r="J140" s="172"/>
      <c r="K140" s="172"/>
      <c r="L140" s="172"/>
      <c r="M140" s="115"/>
      <c r="N140" s="115"/>
      <c r="O140" s="115"/>
      <c r="P140" s="115"/>
      <c r="Q140" s="115"/>
      <c r="R140" s="115"/>
    </row>
    <row r="141" spans="1:18">
      <c r="A141" s="172"/>
      <c r="B141" s="172"/>
      <c r="C141" s="172"/>
      <c r="D141" s="172"/>
      <c r="E141" s="172"/>
      <c r="F141" s="172"/>
      <c r="G141" s="172"/>
      <c r="H141" s="172"/>
      <c r="I141" s="172"/>
      <c r="J141" s="172"/>
      <c r="K141" s="172"/>
      <c r="L141" s="172"/>
      <c r="M141" s="115"/>
      <c r="N141" s="115"/>
      <c r="O141" s="115"/>
      <c r="P141" s="115"/>
      <c r="Q141" s="115"/>
      <c r="R141" s="115"/>
    </row>
    <row r="142" spans="1:18">
      <c r="A142" s="172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15"/>
      <c r="N142" s="115"/>
      <c r="O142" s="115"/>
      <c r="P142" s="115"/>
      <c r="Q142" s="115"/>
      <c r="R142" s="115"/>
    </row>
    <row r="143" spans="1:18">
      <c r="A143" s="172"/>
      <c r="B143" s="172"/>
      <c r="C143" s="172"/>
      <c r="D143" s="172"/>
      <c r="E143" s="172"/>
      <c r="F143" s="172"/>
      <c r="G143" s="172"/>
      <c r="H143" s="172"/>
      <c r="I143" s="172"/>
      <c r="J143" s="172"/>
      <c r="K143" s="172"/>
      <c r="L143" s="172"/>
      <c r="M143" s="115"/>
      <c r="N143" s="115"/>
      <c r="O143" s="115"/>
      <c r="P143" s="115"/>
      <c r="Q143" s="115"/>
      <c r="R143" s="115"/>
    </row>
    <row r="144" spans="1:18">
      <c r="A144" s="172"/>
      <c r="B144" s="172"/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15"/>
      <c r="N144" s="115"/>
      <c r="O144" s="115"/>
      <c r="P144" s="115"/>
      <c r="Q144" s="115"/>
      <c r="R144" s="115"/>
    </row>
    <row r="145" spans="1:18">
      <c r="A145" s="172"/>
      <c r="B145" s="172"/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15"/>
      <c r="N145" s="115"/>
      <c r="O145" s="115"/>
      <c r="P145" s="115"/>
      <c r="Q145" s="115"/>
      <c r="R145" s="115"/>
    </row>
    <row r="146" spans="1:18">
      <c r="A146" s="172"/>
      <c r="B146" s="172"/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  <c r="M146" s="115"/>
      <c r="N146" s="115"/>
      <c r="O146" s="115"/>
      <c r="P146" s="115"/>
      <c r="Q146" s="115"/>
      <c r="R146" s="115"/>
    </row>
    <row r="147" spans="1:18">
      <c r="A147" s="172"/>
      <c r="B147" s="172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15"/>
      <c r="N147" s="115"/>
      <c r="O147" s="115"/>
      <c r="P147" s="115"/>
      <c r="Q147" s="115"/>
      <c r="R147" s="115"/>
    </row>
    <row r="148" spans="1:18">
      <c r="A148" s="172"/>
      <c r="B148" s="172"/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  <c r="M148" s="115"/>
      <c r="N148" s="115"/>
      <c r="O148" s="115"/>
      <c r="P148" s="115"/>
      <c r="Q148" s="115"/>
      <c r="R148" s="115"/>
    </row>
    <row r="149" spans="1:18">
      <c r="A149" s="172"/>
      <c r="B149" s="172"/>
      <c r="C149" s="172"/>
      <c r="D149" s="172"/>
      <c r="E149" s="172"/>
      <c r="F149" s="172"/>
      <c r="G149" s="172"/>
      <c r="H149" s="172"/>
      <c r="I149" s="172"/>
      <c r="J149" s="172"/>
      <c r="K149" s="172"/>
      <c r="L149" s="172"/>
      <c r="M149" s="115"/>
      <c r="N149" s="115"/>
      <c r="O149" s="115"/>
      <c r="P149" s="115"/>
      <c r="Q149" s="115"/>
      <c r="R149" s="115"/>
    </row>
    <row r="150" spans="1:18">
      <c r="A150" s="172"/>
      <c r="B150" s="172"/>
      <c r="C150" s="172"/>
      <c r="D150" s="172"/>
      <c r="E150" s="172"/>
      <c r="F150" s="172"/>
      <c r="G150" s="172"/>
      <c r="H150" s="172"/>
      <c r="I150" s="172"/>
      <c r="J150" s="172"/>
      <c r="K150" s="172"/>
      <c r="L150" s="172"/>
      <c r="M150" s="115"/>
      <c r="N150" s="115"/>
      <c r="O150" s="115"/>
      <c r="P150" s="115"/>
      <c r="Q150" s="115"/>
      <c r="R150" s="115"/>
    </row>
    <row r="151" spans="1:18">
      <c r="A151" s="172"/>
      <c r="B151" s="172"/>
      <c r="C151" s="172"/>
      <c r="D151" s="172"/>
      <c r="E151" s="172"/>
      <c r="F151" s="172"/>
      <c r="G151" s="172"/>
      <c r="H151" s="172"/>
      <c r="I151" s="172"/>
      <c r="J151" s="172"/>
      <c r="K151" s="172"/>
      <c r="L151" s="172"/>
      <c r="M151" s="115"/>
      <c r="N151" s="115"/>
      <c r="O151" s="115"/>
      <c r="P151" s="115"/>
      <c r="Q151" s="115"/>
      <c r="R151" s="115"/>
    </row>
    <row r="152" spans="1:18">
      <c r="A152" s="172"/>
      <c r="B152" s="172"/>
      <c r="C152" s="172"/>
      <c r="D152" s="172"/>
      <c r="E152" s="172"/>
      <c r="F152" s="172"/>
      <c r="G152" s="172"/>
      <c r="H152" s="172"/>
      <c r="I152" s="172"/>
      <c r="J152" s="172"/>
      <c r="K152" s="172"/>
      <c r="L152" s="172"/>
      <c r="M152" s="115"/>
      <c r="N152" s="115"/>
      <c r="O152" s="115"/>
      <c r="P152" s="115"/>
      <c r="Q152" s="115"/>
      <c r="R152" s="115"/>
    </row>
    <row r="153" spans="1:18">
      <c r="A153" s="172"/>
      <c r="B153" s="172"/>
      <c r="C153" s="172"/>
      <c r="D153" s="172"/>
      <c r="E153" s="172"/>
      <c r="F153" s="172"/>
      <c r="G153" s="172"/>
      <c r="H153" s="172"/>
      <c r="I153" s="172"/>
      <c r="J153" s="172"/>
      <c r="K153" s="172"/>
      <c r="L153" s="172"/>
      <c r="M153" s="115"/>
      <c r="N153" s="115"/>
      <c r="O153" s="115"/>
      <c r="P153" s="115"/>
      <c r="Q153" s="115"/>
      <c r="R153" s="115"/>
    </row>
    <row r="154" spans="1:18">
      <c r="A154" s="172"/>
      <c r="B154" s="172"/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  <c r="M154" s="115"/>
      <c r="N154" s="115"/>
      <c r="O154" s="115"/>
      <c r="P154" s="115"/>
      <c r="Q154" s="115"/>
      <c r="R154" s="115"/>
    </row>
    <row r="155" spans="1:18">
      <c r="A155" s="172"/>
      <c r="B155" s="172"/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  <c r="M155" s="115"/>
      <c r="N155" s="115"/>
      <c r="O155" s="115"/>
      <c r="P155" s="115"/>
      <c r="Q155" s="115"/>
      <c r="R155" s="115"/>
    </row>
    <row r="156" spans="1:18">
      <c r="A156" s="172"/>
      <c r="B156" s="172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15"/>
      <c r="N156" s="115"/>
      <c r="O156" s="115"/>
      <c r="P156" s="115"/>
      <c r="Q156" s="115"/>
      <c r="R156" s="115"/>
    </row>
    <row r="157" spans="1:18">
      <c r="A157" s="172"/>
      <c r="B157" s="172"/>
      <c r="C157" s="172"/>
      <c r="D157" s="172"/>
      <c r="E157" s="172"/>
      <c r="F157" s="172"/>
      <c r="G157" s="172"/>
      <c r="H157" s="172"/>
      <c r="I157" s="172"/>
      <c r="J157" s="172"/>
      <c r="K157" s="172"/>
      <c r="L157" s="172"/>
      <c r="M157" s="115"/>
      <c r="N157" s="115"/>
      <c r="O157" s="115"/>
      <c r="P157" s="115"/>
      <c r="Q157" s="115"/>
      <c r="R157" s="115"/>
    </row>
    <row r="158" spans="1:18">
      <c r="A158" s="172"/>
      <c r="B158" s="172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15"/>
      <c r="N158" s="115"/>
      <c r="O158" s="115"/>
      <c r="P158" s="115"/>
      <c r="Q158" s="115"/>
      <c r="R158" s="115"/>
    </row>
    <row r="159" spans="1:18">
      <c r="A159" s="172"/>
      <c r="B159" s="172"/>
      <c r="C159" s="172"/>
      <c r="D159" s="172"/>
      <c r="E159" s="172"/>
      <c r="F159" s="172"/>
      <c r="G159" s="172"/>
      <c r="H159" s="172"/>
      <c r="I159" s="172"/>
      <c r="J159" s="172"/>
      <c r="K159" s="172"/>
      <c r="L159" s="172"/>
      <c r="M159" s="115"/>
      <c r="N159" s="115"/>
      <c r="O159" s="115"/>
      <c r="P159" s="115"/>
      <c r="Q159" s="115"/>
      <c r="R159" s="115"/>
    </row>
    <row r="160" spans="1:18">
      <c r="A160" s="172"/>
      <c r="B160" s="172"/>
      <c r="C160" s="172"/>
      <c r="D160" s="172"/>
      <c r="E160" s="172"/>
      <c r="F160" s="172"/>
      <c r="G160" s="172"/>
      <c r="H160" s="172"/>
      <c r="I160" s="172"/>
      <c r="J160" s="172"/>
      <c r="K160" s="172"/>
      <c r="L160" s="172"/>
      <c r="M160" s="115"/>
      <c r="N160" s="115"/>
      <c r="O160" s="115"/>
      <c r="P160" s="115"/>
      <c r="Q160" s="115"/>
      <c r="R160" s="115"/>
    </row>
    <row r="161" spans="1:18">
      <c r="A161" s="172"/>
      <c r="B161" s="172"/>
      <c r="C161" s="172"/>
      <c r="D161" s="172"/>
      <c r="E161" s="172"/>
      <c r="F161" s="172"/>
      <c r="G161" s="172"/>
      <c r="H161" s="172"/>
      <c r="I161" s="172"/>
      <c r="J161" s="172"/>
      <c r="K161" s="172"/>
      <c r="L161" s="172"/>
      <c r="M161" s="115"/>
      <c r="N161" s="115"/>
      <c r="O161" s="115"/>
      <c r="P161" s="115"/>
      <c r="Q161" s="115"/>
      <c r="R161" s="115"/>
    </row>
    <row r="162" spans="1:18">
      <c r="A162" s="172"/>
      <c r="B162" s="172"/>
      <c r="C162" s="172"/>
      <c r="D162" s="172"/>
      <c r="E162" s="172"/>
      <c r="F162" s="172"/>
      <c r="G162" s="172"/>
      <c r="H162" s="172"/>
      <c r="I162" s="172"/>
      <c r="J162" s="172"/>
      <c r="K162" s="172"/>
      <c r="L162" s="172"/>
      <c r="M162" s="115"/>
      <c r="N162" s="115"/>
      <c r="O162" s="115"/>
      <c r="P162" s="115"/>
      <c r="Q162" s="115"/>
      <c r="R162" s="115"/>
    </row>
    <row r="163" spans="1:18">
      <c r="A163" s="172"/>
      <c r="B163" s="172"/>
      <c r="C163" s="172"/>
      <c r="D163" s="172"/>
      <c r="E163" s="172"/>
      <c r="F163" s="172"/>
      <c r="G163" s="172"/>
      <c r="H163" s="172"/>
      <c r="I163" s="172"/>
      <c r="J163" s="172"/>
      <c r="K163" s="172"/>
      <c r="L163" s="172"/>
      <c r="M163" s="115"/>
      <c r="N163" s="115"/>
      <c r="O163" s="115"/>
      <c r="P163" s="115"/>
      <c r="Q163" s="115"/>
      <c r="R163" s="115"/>
    </row>
    <row r="164" spans="1:18">
      <c r="A164" s="172"/>
      <c r="B164" s="172"/>
      <c r="C164" s="172"/>
      <c r="D164" s="172"/>
      <c r="E164" s="172"/>
      <c r="F164" s="172"/>
      <c r="G164" s="172"/>
      <c r="H164" s="172"/>
      <c r="I164" s="172"/>
      <c r="J164" s="172"/>
      <c r="K164" s="172"/>
      <c r="L164" s="172"/>
      <c r="M164" s="115"/>
      <c r="N164" s="115"/>
      <c r="O164" s="115"/>
      <c r="P164" s="115"/>
      <c r="Q164" s="115"/>
      <c r="R164" s="115"/>
    </row>
    <row r="165" spans="1:18">
      <c r="A165" s="172"/>
      <c r="B165" s="172"/>
      <c r="C165" s="172"/>
      <c r="D165" s="172"/>
      <c r="E165" s="172"/>
      <c r="F165" s="172"/>
      <c r="G165" s="172"/>
      <c r="H165" s="172"/>
      <c r="I165" s="172"/>
      <c r="J165" s="172"/>
      <c r="K165" s="172"/>
      <c r="L165" s="172"/>
      <c r="M165" s="115"/>
      <c r="N165" s="115"/>
      <c r="O165" s="115"/>
      <c r="P165" s="115"/>
      <c r="Q165" s="115"/>
      <c r="R165" s="115"/>
    </row>
    <row r="166" spans="1:18">
      <c r="A166" s="172"/>
      <c r="B166" s="172"/>
      <c r="C166" s="172"/>
      <c r="D166" s="172"/>
      <c r="E166" s="172"/>
      <c r="F166" s="172"/>
      <c r="G166" s="172"/>
      <c r="H166" s="172"/>
      <c r="I166" s="172"/>
      <c r="J166" s="172"/>
      <c r="K166" s="172"/>
      <c r="L166" s="172"/>
      <c r="M166" s="115"/>
      <c r="N166" s="115"/>
      <c r="O166" s="115"/>
      <c r="P166" s="115"/>
      <c r="Q166" s="115"/>
      <c r="R166" s="115"/>
    </row>
    <row r="167" spans="1:18">
      <c r="A167" s="172"/>
      <c r="B167" s="172"/>
      <c r="C167" s="172"/>
      <c r="D167" s="172"/>
      <c r="E167" s="172"/>
      <c r="F167" s="172"/>
      <c r="G167" s="172"/>
      <c r="H167" s="172"/>
      <c r="I167" s="172"/>
      <c r="J167" s="172"/>
      <c r="K167" s="172"/>
      <c r="L167" s="172"/>
      <c r="M167" s="115"/>
      <c r="N167" s="115"/>
      <c r="O167" s="115"/>
      <c r="P167" s="115"/>
      <c r="Q167" s="115"/>
      <c r="R167" s="115"/>
    </row>
    <row r="168" spans="1:18">
      <c r="A168" s="172"/>
      <c r="B168" s="172"/>
      <c r="C168" s="172"/>
      <c r="D168" s="172"/>
      <c r="E168" s="172"/>
      <c r="F168" s="172"/>
      <c r="G168" s="172"/>
      <c r="H168" s="172"/>
      <c r="I168" s="172"/>
      <c r="J168" s="172"/>
      <c r="K168" s="172"/>
      <c r="L168" s="172"/>
      <c r="M168" s="115"/>
      <c r="N168" s="115"/>
      <c r="O168" s="115"/>
      <c r="P168" s="115"/>
      <c r="Q168" s="115"/>
      <c r="R168" s="115"/>
    </row>
    <row r="169" spans="1:18">
      <c r="A169" s="172"/>
      <c r="B169" s="172"/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15"/>
      <c r="N169" s="115"/>
      <c r="O169" s="115"/>
      <c r="P169" s="115"/>
      <c r="Q169" s="115"/>
      <c r="R169" s="115"/>
    </row>
    <row r="170" spans="1:18">
      <c r="A170" s="172"/>
      <c r="B170" s="172"/>
      <c r="C170" s="172"/>
      <c r="D170" s="172"/>
      <c r="E170" s="172"/>
      <c r="F170" s="172"/>
      <c r="G170" s="172"/>
      <c r="H170" s="172"/>
      <c r="I170" s="172"/>
      <c r="J170" s="172"/>
      <c r="K170" s="172"/>
      <c r="L170" s="172"/>
      <c r="M170" s="115"/>
      <c r="N170" s="115"/>
      <c r="O170" s="115"/>
      <c r="P170" s="115"/>
      <c r="Q170" s="115"/>
      <c r="R170" s="115"/>
    </row>
    <row r="171" spans="1:18">
      <c r="A171" s="172"/>
      <c r="B171" s="172"/>
      <c r="C171" s="172"/>
      <c r="D171" s="172"/>
      <c r="E171" s="172"/>
      <c r="F171" s="172"/>
      <c r="G171" s="172"/>
      <c r="H171" s="172"/>
      <c r="I171" s="172"/>
      <c r="J171" s="172"/>
      <c r="K171" s="172"/>
      <c r="L171" s="172"/>
      <c r="M171" s="115"/>
      <c r="N171" s="115"/>
      <c r="O171" s="115"/>
      <c r="P171" s="115"/>
      <c r="Q171" s="115"/>
      <c r="R171" s="115"/>
    </row>
    <row r="172" spans="1:18">
      <c r="A172" s="172"/>
      <c r="B172" s="172"/>
      <c r="C172" s="172"/>
      <c r="D172" s="172"/>
      <c r="E172" s="172"/>
      <c r="F172" s="172"/>
      <c r="G172" s="172"/>
      <c r="H172" s="172"/>
      <c r="I172" s="172"/>
      <c r="J172" s="172"/>
      <c r="K172" s="172"/>
      <c r="L172" s="172"/>
      <c r="M172" s="115"/>
      <c r="N172" s="115"/>
      <c r="O172" s="115"/>
      <c r="P172" s="115"/>
      <c r="Q172" s="115"/>
      <c r="R172" s="115"/>
    </row>
    <row r="173" spans="1:18">
      <c r="A173" s="172"/>
      <c r="B173" s="172"/>
      <c r="C173" s="172"/>
      <c r="D173" s="172"/>
      <c r="E173" s="172"/>
      <c r="F173" s="172"/>
      <c r="G173" s="172"/>
      <c r="H173" s="172"/>
      <c r="I173" s="172"/>
      <c r="J173" s="172"/>
      <c r="K173" s="172"/>
      <c r="L173" s="172"/>
      <c r="M173" s="115"/>
      <c r="N173" s="115"/>
      <c r="O173" s="115"/>
      <c r="P173" s="115"/>
      <c r="Q173" s="115"/>
      <c r="R173" s="115"/>
    </row>
    <row r="174" spans="1:18">
      <c r="A174" s="115"/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</row>
    <row r="175" spans="1:18">
      <c r="A175" s="115"/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</row>
    <row r="176" spans="1:18">
      <c r="A176" s="115"/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</row>
    <row r="177" spans="1:18">
      <c r="A177" s="115"/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</row>
    <row r="178" spans="1:18">
      <c r="A178" s="115"/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</row>
    <row r="179" spans="1:18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</row>
    <row r="180" spans="1:18">
      <c r="A180" s="115"/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</row>
    <row r="181" spans="1:18">
      <c r="A181" s="115"/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</row>
    <row r="182" spans="1:18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</row>
    <row r="183" spans="1:18">
      <c r="A183" s="115"/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</row>
    <row r="184" spans="1:18">
      <c r="A184" s="115"/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</row>
    <row r="185" spans="1:18">
      <c r="A185" s="115"/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</row>
    <row r="186" spans="1:18">
      <c r="A186" s="115"/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</row>
    <row r="187" spans="1:18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</row>
    <row r="188" spans="1:18">
      <c r="A188" s="115"/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</row>
    <row r="189" spans="1:18">
      <c r="A189" s="115"/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</row>
    <row r="190" spans="1:18">
      <c r="A190" s="115"/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</row>
    <row r="191" spans="1:18">
      <c r="A191" s="115"/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</row>
    <row r="192" spans="1:18">
      <c r="A192" s="115"/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</row>
    <row r="193" spans="1:18">
      <c r="A193" s="115"/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</row>
    <row r="194" spans="1:18">
      <c r="A194" s="115"/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</row>
    <row r="195" spans="1:18">
      <c r="A195" s="115"/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</row>
    <row r="196" spans="1:18">
      <c r="A196" s="115"/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</row>
    <row r="197" spans="1:18">
      <c r="A197" s="115"/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</row>
    <row r="198" spans="1:18">
      <c r="A198" s="115"/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</row>
    <row r="199" spans="1:18">
      <c r="A199" s="115"/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</row>
    <row r="200" spans="1:18">
      <c r="A200" s="115"/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</row>
    <row r="201" spans="1:18">
      <c r="A201" s="115"/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</row>
    <row r="202" spans="1:18">
      <c r="A202" s="115"/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</row>
    <row r="203" spans="1:18">
      <c r="A203" s="115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</row>
    <row r="204" spans="1:18">
      <c r="A204" s="115"/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</row>
    <row r="205" spans="1:18">
      <c r="A205" s="115"/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</row>
    <row r="206" spans="1:18">
      <c r="A206" s="115"/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</row>
    <row r="207" spans="1:18">
      <c r="A207" s="11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</row>
    <row r="208" spans="1:18">
      <c r="A208" s="115"/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</row>
    <row r="209" spans="1:18">
      <c r="A209" s="115"/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</row>
    <row r="210" spans="1:18">
      <c r="A210" s="115"/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</row>
    <row r="211" spans="1:18">
      <c r="A211" s="115"/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</row>
    <row r="212" spans="1:18">
      <c r="A212" s="115"/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</row>
    <row r="213" spans="1:18">
      <c r="A213" s="115"/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</row>
    <row r="214" spans="1:18">
      <c r="A214" s="115"/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</row>
    <row r="215" spans="1:18">
      <c r="A215" s="115"/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</row>
    <row r="216" spans="1:18">
      <c r="A216" s="115"/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</row>
    <row r="217" spans="1:18">
      <c r="A217" s="115"/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</row>
    <row r="218" spans="1:18">
      <c r="A218" s="115"/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</row>
    <row r="219" spans="1:18">
      <c r="A219" s="115"/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</row>
    <row r="220" spans="1:18">
      <c r="A220" s="115"/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</row>
    <row r="221" spans="1:18">
      <c r="A221" s="115"/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</row>
    <row r="222" spans="1:18">
      <c r="A222" s="115"/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</row>
    <row r="223" spans="1:18">
      <c r="A223" s="115"/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</row>
    <row r="224" spans="1:18">
      <c r="A224" s="115"/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</row>
    <row r="225" spans="1:18">
      <c r="A225" s="115"/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</row>
    <row r="226" spans="1:18">
      <c r="A226" s="115"/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</row>
    <row r="227" spans="1:18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</row>
    <row r="228" spans="1:18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</row>
    <row r="229" spans="1:18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</row>
    <row r="230" spans="1:18">
      <c r="A230" s="115"/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</row>
    <row r="231" spans="1:18">
      <c r="A231" s="115"/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</row>
    <row r="232" spans="1:18">
      <c r="A232" s="115"/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</row>
    <row r="233" spans="1:18">
      <c r="A233" s="115"/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</row>
    <row r="234" spans="1:18">
      <c r="A234" s="115"/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</row>
    <row r="235" spans="1:18">
      <c r="A235" s="115"/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</row>
    <row r="236" spans="1:18">
      <c r="A236" s="115"/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</row>
    <row r="237" spans="1:18">
      <c r="A237" s="115"/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</row>
    <row r="238" spans="1:18">
      <c r="A238" s="115"/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</row>
    <row r="239" spans="1:18">
      <c r="A239" s="115"/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</row>
    <row r="240" spans="1:18">
      <c r="A240" s="115"/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</row>
    <row r="241" spans="1:18">
      <c r="A241" s="115"/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</row>
    <row r="242" spans="1:18">
      <c r="A242" s="115"/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</row>
    <row r="243" spans="1:18">
      <c r="A243" s="115"/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</row>
    <row r="244" spans="1:18">
      <c r="A244" s="115"/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</row>
    <row r="245" spans="1:18">
      <c r="A245" s="115"/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</row>
    <row r="246" spans="1:18">
      <c r="A246" s="115"/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</row>
    <row r="247" spans="1:18">
      <c r="A247" s="115"/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</row>
    <row r="248" spans="1:18">
      <c r="A248" s="115"/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</row>
    <row r="249" spans="1:18">
      <c r="A249" s="115"/>
      <c r="B249" s="115"/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</row>
    <row r="250" spans="1:18">
      <c r="A250" s="115"/>
      <c r="B250" s="115"/>
      <c r="C250" s="115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</row>
    <row r="251" spans="1:18">
      <c r="A251" s="115"/>
      <c r="B251" s="115"/>
      <c r="C251" s="115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</row>
    <row r="252" spans="1:18">
      <c r="A252" s="115"/>
      <c r="B252" s="115"/>
      <c r="C252" s="115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</row>
    <row r="253" spans="1:18">
      <c r="A253" s="115"/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</row>
    <row r="254" spans="1:18">
      <c r="A254" s="115"/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</row>
    <row r="255" spans="1:18">
      <c r="A255" s="115"/>
      <c r="B255" s="115"/>
      <c r="C255" s="115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</row>
    <row r="256" spans="1:18">
      <c r="A256" s="115"/>
      <c r="B256" s="115"/>
      <c r="C256" s="115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</row>
    <row r="257" spans="1:18">
      <c r="A257" s="115"/>
      <c r="B257" s="115"/>
      <c r="C257" s="115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</row>
    <row r="258" spans="1:18">
      <c r="A258" s="115"/>
      <c r="B258" s="115"/>
      <c r="C258" s="115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</row>
    <row r="259" spans="1:18">
      <c r="A259" s="115"/>
      <c r="B259" s="115"/>
      <c r="C259" s="115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</row>
    <row r="260" spans="1:18">
      <c r="A260" s="115"/>
      <c r="B260" s="115"/>
      <c r="C260" s="115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</row>
    <row r="261" spans="1:18">
      <c r="A261" s="115"/>
      <c r="B261" s="115"/>
      <c r="C261" s="115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</row>
    <row r="262" spans="1:18">
      <c r="A262" s="115"/>
      <c r="B262" s="115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</row>
    <row r="263" spans="1:18">
      <c r="A263" s="115"/>
      <c r="B263" s="115"/>
      <c r="C263" s="115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</row>
    <row r="264" spans="1:18">
      <c r="A264" s="115"/>
      <c r="B264" s="115"/>
      <c r="C264" s="115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</row>
    <row r="265" spans="1:18">
      <c r="A265" s="115"/>
      <c r="B265" s="115"/>
      <c r="C265" s="115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</row>
    <row r="266" spans="1:18">
      <c r="A266" s="115"/>
      <c r="B266" s="115"/>
      <c r="C266" s="115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</row>
    <row r="267" spans="1:18">
      <c r="A267" s="115"/>
      <c r="B267" s="115"/>
      <c r="C267" s="115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</row>
    <row r="268" spans="1:18">
      <c r="A268" s="115"/>
      <c r="B268" s="115"/>
      <c r="C268" s="115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</row>
    <row r="269" spans="1:18">
      <c r="A269" s="115"/>
      <c r="B269" s="115"/>
      <c r="C269" s="115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</row>
    <row r="270" spans="1:18">
      <c r="A270" s="115"/>
      <c r="B270" s="115"/>
      <c r="C270" s="115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</row>
    <row r="271" spans="1:18">
      <c r="A271" s="115"/>
      <c r="B271" s="115"/>
      <c r="C271" s="115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</row>
    <row r="272" spans="1:18">
      <c r="A272" s="115"/>
      <c r="B272" s="115"/>
      <c r="C272" s="115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</row>
    <row r="273" spans="1:18">
      <c r="A273" s="115"/>
      <c r="B273" s="115"/>
      <c r="C273" s="115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</row>
    <row r="274" spans="1:18">
      <c r="A274" s="115"/>
      <c r="B274" s="115"/>
      <c r="C274" s="115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</row>
    <row r="275" spans="1:18">
      <c r="A275" s="115"/>
      <c r="B275" s="115"/>
      <c r="C275" s="115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</row>
    <row r="276" spans="1:18">
      <c r="A276" s="115"/>
      <c r="B276" s="115"/>
      <c r="C276" s="115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</row>
    <row r="277" spans="1:18">
      <c r="A277" s="115"/>
      <c r="B277" s="115"/>
      <c r="C277" s="115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</row>
    <row r="278" spans="1:18">
      <c r="A278" s="115"/>
      <c r="B278" s="115"/>
      <c r="C278" s="115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</row>
    <row r="279" spans="1:18">
      <c r="A279" s="115"/>
      <c r="B279" s="115"/>
      <c r="C279" s="115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</row>
    <row r="280" spans="1:18">
      <c r="A280" s="115"/>
      <c r="B280" s="115"/>
      <c r="C280" s="115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</row>
    <row r="281" spans="1:18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</row>
    <row r="282" spans="1:18">
      <c r="A282" s="115"/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</row>
    <row r="283" spans="1:18">
      <c r="A283" s="115"/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</row>
    <row r="284" spans="1:18">
      <c r="A284" s="115"/>
      <c r="B284" s="115"/>
      <c r="C284" s="115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</row>
    <row r="285" spans="1:18">
      <c r="A285" s="115"/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</row>
    <row r="286" spans="1:18">
      <c r="A286" s="115"/>
      <c r="B286" s="115"/>
      <c r="C286" s="115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</row>
    <row r="287" spans="1:18">
      <c r="A287" s="115"/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</row>
    <row r="288" spans="1:18">
      <c r="A288" s="115"/>
      <c r="B288" s="115"/>
      <c r="C288" s="115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</row>
    <row r="289" spans="1:18">
      <c r="A289" s="115"/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</row>
    <row r="290" spans="1:18">
      <c r="A290" s="115"/>
      <c r="B290" s="115"/>
      <c r="C290" s="115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</row>
    <row r="291" spans="1:18">
      <c r="A291" s="115"/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</row>
    <row r="292" spans="1:18">
      <c r="A292" s="115"/>
      <c r="B292" s="115"/>
      <c r="C292" s="115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</row>
    <row r="293" spans="1:18">
      <c r="A293" s="115"/>
      <c r="B293" s="115"/>
      <c r="C293" s="115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</row>
    <row r="294" spans="1:18">
      <c r="A294" s="115"/>
      <c r="B294" s="115"/>
      <c r="C294" s="115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</row>
    <row r="295" spans="1:18">
      <c r="A295" s="115"/>
      <c r="B295" s="115"/>
      <c r="C295" s="115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</row>
    <row r="296" spans="1:18">
      <c r="A296" s="115"/>
      <c r="B296" s="115"/>
      <c r="C296" s="115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</row>
    <row r="297" spans="1:18">
      <c r="A297" s="115"/>
      <c r="B297" s="115"/>
      <c r="C297" s="115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</row>
    <row r="298" spans="1:18">
      <c r="A298" s="115"/>
      <c r="B298" s="115"/>
      <c r="C298" s="115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</row>
    <row r="299" spans="1:18">
      <c r="A299" s="115"/>
      <c r="B299" s="115"/>
      <c r="C299" s="115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</row>
    <row r="300" spans="1:18">
      <c r="A300" s="115"/>
      <c r="B300" s="115"/>
      <c r="C300" s="115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</row>
    <row r="301" spans="1:18">
      <c r="A301" s="115"/>
      <c r="B301" s="115"/>
      <c r="C301" s="115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</row>
    <row r="302" spans="1:18">
      <c r="A302" s="115"/>
      <c r="B302" s="115"/>
      <c r="C302" s="115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</row>
    <row r="303" spans="1:18">
      <c r="A303" s="115"/>
      <c r="B303" s="115"/>
      <c r="C303" s="115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</row>
    <row r="304" spans="1:18">
      <c r="A304" s="115"/>
      <c r="B304" s="115"/>
      <c r="C304" s="115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</row>
    <row r="305" spans="1:18">
      <c r="A305" s="115"/>
      <c r="B305" s="115"/>
      <c r="C305" s="115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</row>
    <row r="306" spans="1:18">
      <c r="A306" s="115"/>
      <c r="B306" s="115"/>
      <c r="C306" s="115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</row>
    <row r="307" spans="1:18">
      <c r="A307" s="115"/>
      <c r="B307" s="115"/>
      <c r="C307" s="115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</row>
    <row r="308" spans="1:18">
      <c r="A308" s="115"/>
      <c r="B308" s="115"/>
      <c r="C308" s="115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</row>
    <row r="309" spans="1:18">
      <c r="A309" s="115"/>
      <c r="B309" s="115"/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</row>
    <row r="310" spans="1:18">
      <c r="A310" s="115"/>
      <c r="B310" s="115"/>
      <c r="C310" s="115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</row>
    <row r="311" spans="1:18">
      <c r="A311" s="115"/>
      <c r="B311" s="115"/>
      <c r="C311" s="115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</row>
    <row r="312" spans="1:18">
      <c r="A312" s="115"/>
      <c r="B312" s="115"/>
      <c r="C312" s="115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</row>
    <row r="313" spans="1:18">
      <c r="A313" s="115"/>
      <c r="B313" s="115"/>
      <c r="C313" s="115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</row>
    <row r="314" spans="1:18">
      <c r="A314" s="115"/>
      <c r="B314" s="115"/>
      <c r="C314" s="115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</row>
    <row r="315" spans="1:18">
      <c r="A315" s="115"/>
      <c r="B315" s="115"/>
      <c r="C315" s="115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</row>
    <row r="316" spans="1:18">
      <c r="A316" s="115"/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</row>
    <row r="317" spans="1:18">
      <c r="A317" s="115"/>
      <c r="B317" s="115"/>
      <c r="C317" s="115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</row>
    <row r="318" spans="1:18">
      <c r="A318" s="115"/>
      <c r="B318" s="115"/>
      <c r="C318" s="115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</row>
    <row r="319" spans="1:18">
      <c r="A319" s="115"/>
      <c r="B319" s="115"/>
      <c r="C319" s="115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</row>
    <row r="320" spans="1:18"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</row>
    <row r="321" spans="7:18"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</row>
    <row r="322" spans="7:18"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</row>
    <row r="323" spans="7:18"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</row>
  </sheetData>
  <mergeCells count="3">
    <mergeCell ref="B36:B42"/>
    <mergeCell ref="B58:B64"/>
    <mergeCell ref="B14:B20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133"/>
  <sheetViews>
    <sheetView rightToLeft="1" workbookViewId="0">
      <selection activeCell="J4" sqref="J4"/>
    </sheetView>
  </sheetViews>
  <sheetFormatPr defaultRowHeight="15"/>
  <cols>
    <col min="1" max="1" width="29.85546875" bestFit="1" customWidth="1"/>
    <col min="2" max="8" width="10.42578125" customWidth="1"/>
  </cols>
  <sheetData>
    <row r="1" spans="1:24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</row>
    <row r="2" spans="1:24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</row>
    <row r="3" spans="1:24" ht="15.75" thickBot="1">
      <c r="A3" s="209" t="s">
        <v>134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</row>
    <row r="4" spans="1:24" ht="46.5" thickTop="1" thickBot="1">
      <c r="A4" s="179" t="s">
        <v>134</v>
      </c>
      <c r="B4" s="180" t="s">
        <v>12</v>
      </c>
      <c r="C4" s="180" t="s">
        <v>40</v>
      </c>
      <c r="D4" s="180" t="s">
        <v>116</v>
      </c>
      <c r="E4" s="180" t="s">
        <v>115</v>
      </c>
      <c r="F4" s="180" t="s">
        <v>130</v>
      </c>
      <c r="G4" s="180" t="s">
        <v>114</v>
      </c>
      <c r="H4" s="181" t="s">
        <v>135</v>
      </c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</row>
    <row r="5" spans="1:24" ht="21" customHeight="1">
      <c r="A5" s="309" t="s">
        <v>109</v>
      </c>
      <c r="B5" s="175" t="s">
        <v>21</v>
      </c>
      <c r="C5" s="175">
        <v>55</v>
      </c>
      <c r="D5" s="175">
        <v>21</v>
      </c>
      <c r="E5" s="175">
        <v>5</v>
      </c>
      <c r="F5" s="175">
        <v>6</v>
      </c>
      <c r="G5" s="175">
        <v>23</v>
      </c>
      <c r="H5" s="177">
        <f>SUM(E5:G5)/C5</f>
        <v>0.61818181818181817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</row>
    <row r="6" spans="1:24" ht="21" customHeight="1">
      <c r="A6" s="307"/>
      <c r="B6" s="138" t="s">
        <v>19</v>
      </c>
      <c r="C6" s="138">
        <v>451</v>
      </c>
      <c r="D6" s="138">
        <v>242</v>
      </c>
      <c r="E6" s="138">
        <v>51</v>
      </c>
      <c r="F6" s="138">
        <v>53</v>
      </c>
      <c r="G6" s="138">
        <v>105</v>
      </c>
      <c r="H6" s="101">
        <f>SUM(E6:G6)/C6</f>
        <v>0.46341463414634149</v>
      </c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</row>
    <row r="7" spans="1:24" ht="21" customHeight="1" thickBot="1">
      <c r="A7" s="310"/>
      <c r="B7" s="176" t="s">
        <v>18</v>
      </c>
      <c r="C7" s="176">
        <v>64</v>
      </c>
      <c r="D7" s="176">
        <v>32</v>
      </c>
      <c r="E7" s="176">
        <v>6</v>
      </c>
      <c r="F7" s="176">
        <v>6</v>
      </c>
      <c r="G7" s="176">
        <v>20</v>
      </c>
      <c r="H7" s="178">
        <f>SUM(E7:G7)/C7</f>
        <v>0.5</v>
      </c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</row>
    <row r="8" spans="1:24" ht="21" customHeight="1">
      <c r="A8" s="309" t="s">
        <v>98</v>
      </c>
      <c r="B8" s="175" t="s">
        <v>21</v>
      </c>
      <c r="C8" s="175">
        <v>55</v>
      </c>
      <c r="D8" s="175">
        <v>9</v>
      </c>
      <c r="E8" s="175">
        <v>7</v>
      </c>
      <c r="F8" s="175">
        <v>12</v>
      </c>
      <c r="G8" s="175">
        <v>27</v>
      </c>
      <c r="H8" s="177">
        <f t="shared" ref="H8:H25" si="0">SUM(E8:G8)/C8</f>
        <v>0.83636363636363631</v>
      </c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</row>
    <row r="9" spans="1:24" ht="21" customHeight="1">
      <c r="A9" s="307"/>
      <c r="B9" s="138" t="s">
        <v>19</v>
      </c>
      <c r="C9" s="138">
        <v>451</v>
      </c>
      <c r="D9" s="138">
        <v>121</v>
      </c>
      <c r="E9" s="138">
        <v>61</v>
      </c>
      <c r="F9" s="138">
        <v>72</v>
      </c>
      <c r="G9" s="138">
        <v>197</v>
      </c>
      <c r="H9" s="101">
        <f t="shared" si="0"/>
        <v>0.73170731707317072</v>
      </c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</row>
    <row r="10" spans="1:24" ht="21" customHeight="1" thickBot="1">
      <c r="A10" s="310"/>
      <c r="B10" s="176" t="s">
        <v>18</v>
      </c>
      <c r="C10" s="176">
        <v>64</v>
      </c>
      <c r="D10" s="176">
        <v>23</v>
      </c>
      <c r="E10" s="176">
        <v>3</v>
      </c>
      <c r="F10" s="176">
        <v>13</v>
      </c>
      <c r="G10" s="176">
        <v>25</v>
      </c>
      <c r="H10" s="178">
        <f t="shared" si="0"/>
        <v>0.640625</v>
      </c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</row>
    <row r="11" spans="1:24" ht="21" customHeight="1">
      <c r="A11" s="309" t="s">
        <v>99</v>
      </c>
      <c r="B11" s="175" t="s">
        <v>21</v>
      </c>
      <c r="C11" s="175">
        <v>55</v>
      </c>
      <c r="D11" s="175">
        <v>15</v>
      </c>
      <c r="E11" s="175">
        <v>4</v>
      </c>
      <c r="F11" s="175">
        <v>7</v>
      </c>
      <c r="G11" s="175">
        <v>29</v>
      </c>
      <c r="H11" s="177">
        <f t="shared" si="0"/>
        <v>0.72727272727272729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spans="1:24" ht="21" customHeight="1">
      <c r="A12" s="307"/>
      <c r="B12" s="138" t="s">
        <v>19</v>
      </c>
      <c r="C12" s="138">
        <v>451</v>
      </c>
      <c r="D12" s="138">
        <v>188</v>
      </c>
      <c r="E12" s="138">
        <v>28</v>
      </c>
      <c r="F12" s="138">
        <v>43</v>
      </c>
      <c r="G12" s="138">
        <v>192</v>
      </c>
      <c r="H12" s="101">
        <f t="shared" si="0"/>
        <v>0.58314855875831484</v>
      </c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</row>
    <row r="13" spans="1:24" ht="21" customHeight="1" thickBot="1">
      <c r="A13" s="310"/>
      <c r="B13" s="176" t="s">
        <v>18</v>
      </c>
      <c r="C13" s="176">
        <v>64</v>
      </c>
      <c r="D13" s="176">
        <v>27</v>
      </c>
      <c r="E13" s="176">
        <v>7</v>
      </c>
      <c r="F13" s="176">
        <v>6</v>
      </c>
      <c r="G13" s="176">
        <v>24</v>
      </c>
      <c r="H13" s="178">
        <f t="shared" si="0"/>
        <v>0.578125</v>
      </c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</row>
    <row r="14" spans="1:24" ht="21" customHeight="1">
      <c r="A14" s="309" t="s">
        <v>108</v>
      </c>
      <c r="B14" s="175" t="s">
        <v>21</v>
      </c>
      <c r="C14" s="175">
        <v>55</v>
      </c>
      <c r="D14" s="175">
        <v>28</v>
      </c>
      <c r="E14" s="175">
        <v>18</v>
      </c>
      <c r="F14" s="175">
        <v>5</v>
      </c>
      <c r="G14" s="175">
        <v>4</v>
      </c>
      <c r="H14" s="177">
        <f t="shared" si="0"/>
        <v>0.49090909090909091</v>
      </c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</row>
    <row r="15" spans="1:24" ht="21" customHeight="1">
      <c r="A15" s="307"/>
      <c r="B15" s="138" t="s">
        <v>19</v>
      </c>
      <c r="C15" s="138">
        <v>451</v>
      </c>
      <c r="D15" s="138">
        <v>304</v>
      </c>
      <c r="E15" s="138">
        <v>77</v>
      </c>
      <c r="F15" s="138">
        <v>45</v>
      </c>
      <c r="G15" s="138">
        <v>25</v>
      </c>
      <c r="H15" s="101">
        <f t="shared" si="0"/>
        <v>0.32594235033259422</v>
      </c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</row>
    <row r="16" spans="1:24" ht="21" customHeight="1" thickBot="1">
      <c r="A16" s="310"/>
      <c r="B16" s="176" t="s">
        <v>18</v>
      </c>
      <c r="C16" s="176">
        <v>64</v>
      </c>
      <c r="D16" s="176">
        <v>40</v>
      </c>
      <c r="E16" s="176">
        <v>13</v>
      </c>
      <c r="F16" s="176">
        <v>4</v>
      </c>
      <c r="G16" s="176">
        <v>7</v>
      </c>
      <c r="H16" s="178">
        <f t="shared" si="0"/>
        <v>0.375</v>
      </c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</row>
    <row r="17" spans="1:24" ht="21" customHeight="1">
      <c r="A17" s="309" t="s">
        <v>107</v>
      </c>
      <c r="B17" s="175" t="s">
        <v>21</v>
      </c>
      <c r="C17" s="175">
        <v>55</v>
      </c>
      <c r="D17" s="175">
        <v>39</v>
      </c>
      <c r="E17" s="175">
        <v>8</v>
      </c>
      <c r="F17" s="175">
        <v>6</v>
      </c>
      <c r="G17" s="175">
        <v>2</v>
      </c>
      <c r="H17" s="177">
        <f t="shared" si="0"/>
        <v>0.29090909090909089</v>
      </c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</row>
    <row r="18" spans="1:24" ht="21" customHeight="1">
      <c r="A18" s="307"/>
      <c r="B18" s="138" t="s">
        <v>19</v>
      </c>
      <c r="C18" s="138">
        <v>451</v>
      </c>
      <c r="D18" s="138">
        <v>340</v>
      </c>
      <c r="E18" s="138">
        <v>70</v>
      </c>
      <c r="F18" s="138">
        <v>28</v>
      </c>
      <c r="G18" s="138">
        <v>13</v>
      </c>
      <c r="H18" s="101">
        <f t="shared" si="0"/>
        <v>0.24611973392461198</v>
      </c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</row>
    <row r="19" spans="1:24" ht="21" customHeight="1" thickBot="1">
      <c r="A19" s="310"/>
      <c r="B19" s="176" t="s">
        <v>18</v>
      </c>
      <c r="C19" s="176">
        <v>64</v>
      </c>
      <c r="D19" s="176">
        <v>49</v>
      </c>
      <c r="E19" s="176">
        <v>10</v>
      </c>
      <c r="F19" s="176">
        <v>4</v>
      </c>
      <c r="G19" s="176">
        <v>1</v>
      </c>
      <c r="H19" s="178">
        <f t="shared" si="0"/>
        <v>0.234375</v>
      </c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</row>
    <row r="20" spans="1:24" ht="21" customHeight="1">
      <c r="A20" s="309" t="s">
        <v>106</v>
      </c>
      <c r="B20" s="175" t="s">
        <v>21</v>
      </c>
      <c r="C20" s="175">
        <v>55</v>
      </c>
      <c r="D20" s="175">
        <v>34</v>
      </c>
      <c r="E20" s="175">
        <v>11</v>
      </c>
      <c r="F20" s="175">
        <v>9</v>
      </c>
      <c r="G20" s="175">
        <v>1</v>
      </c>
      <c r="H20" s="177">
        <f t="shared" si="0"/>
        <v>0.38181818181818183</v>
      </c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</row>
    <row r="21" spans="1:24" ht="21" customHeight="1">
      <c r="A21" s="307"/>
      <c r="B21" s="138" t="s">
        <v>19</v>
      </c>
      <c r="C21" s="138">
        <v>451</v>
      </c>
      <c r="D21" s="138">
        <v>333</v>
      </c>
      <c r="E21" s="138">
        <v>78</v>
      </c>
      <c r="F21" s="138">
        <v>29</v>
      </c>
      <c r="G21" s="138">
        <v>11</v>
      </c>
      <c r="H21" s="101">
        <f t="shared" si="0"/>
        <v>0.2616407982261641</v>
      </c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</row>
    <row r="22" spans="1:24" ht="21" customHeight="1" thickBot="1">
      <c r="A22" s="310"/>
      <c r="B22" s="176" t="s">
        <v>18</v>
      </c>
      <c r="C22" s="176">
        <v>64</v>
      </c>
      <c r="D22" s="176">
        <v>43</v>
      </c>
      <c r="E22" s="176">
        <v>12</v>
      </c>
      <c r="F22" s="176">
        <v>3</v>
      </c>
      <c r="G22" s="176">
        <v>6</v>
      </c>
      <c r="H22" s="178">
        <f t="shared" si="0"/>
        <v>0.328125</v>
      </c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</row>
    <row r="23" spans="1:24" ht="21" customHeight="1">
      <c r="A23" s="307" t="s">
        <v>105</v>
      </c>
      <c r="B23" s="173" t="s">
        <v>21</v>
      </c>
      <c r="C23" s="173">
        <v>55</v>
      </c>
      <c r="D23" s="173">
        <v>45</v>
      </c>
      <c r="E23" s="173">
        <v>6</v>
      </c>
      <c r="F23" s="173">
        <v>4</v>
      </c>
      <c r="G23" s="173">
        <v>0</v>
      </c>
      <c r="H23" s="174">
        <f t="shared" si="0"/>
        <v>0.18181818181818182</v>
      </c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</row>
    <row r="24" spans="1:24" ht="21" customHeight="1">
      <c r="A24" s="307"/>
      <c r="B24" s="138" t="s">
        <v>19</v>
      </c>
      <c r="C24" s="138">
        <v>451</v>
      </c>
      <c r="D24" s="138">
        <v>383</v>
      </c>
      <c r="E24" s="138">
        <v>54</v>
      </c>
      <c r="F24" s="138">
        <v>10</v>
      </c>
      <c r="G24" s="138">
        <v>4</v>
      </c>
      <c r="H24" s="101">
        <f t="shared" si="0"/>
        <v>0.15077605321507762</v>
      </c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1:24" ht="21" customHeight="1" thickBot="1">
      <c r="A25" s="308"/>
      <c r="B25" s="139" t="s">
        <v>18</v>
      </c>
      <c r="C25" s="139">
        <v>64</v>
      </c>
      <c r="D25" s="139">
        <v>55</v>
      </c>
      <c r="E25" s="139">
        <v>6</v>
      </c>
      <c r="F25" s="139">
        <v>1</v>
      </c>
      <c r="G25" s="139">
        <v>2</v>
      </c>
      <c r="H25" s="103">
        <f t="shared" si="0"/>
        <v>0.140625</v>
      </c>
    </row>
    <row r="26" spans="1:24" ht="15.75" thickTop="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</row>
    <row r="27" spans="1:24">
      <c r="A27" s="183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</row>
    <row r="28" spans="1:24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</row>
    <row r="29" spans="1:24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</row>
    <row r="30" spans="1:24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</row>
    <row r="31" spans="1:24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  <row r="32" spans="1:24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</row>
    <row r="33" spans="1:19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</row>
    <row r="34" spans="1:19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</row>
    <row r="35" spans="1:19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</row>
    <row r="36" spans="1:19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</row>
    <row r="37" spans="1:19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</row>
    <row r="38" spans="1:19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</row>
    <row r="39" spans="1:19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</row>
    <row r="40" spans="1:19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</row>
    <row r="41" spans="1:19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</row>
    <row r="42" spans="1:19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</row>
    <row r="43" spans="1:19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</row>
    <row r="44" spans="1:19">
      <c r="A44" s="183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</row>
    <row r="45" spans="1:19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</row>
    <row r="46" spans="1:19">
      <c r="A46" s="183"/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</row>
    <row r="47" spans="1:19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</row>
    <row r="48" spans="1:19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</row>
    <row r="49" spans="1:19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</row>
    <row r="50" spans="1:19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</row>
    <row r="51" spans="1:19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</row>
    <row r="52" spans="1:19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</row>
    <row r="53" spans="1:19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</row>
    <row r="54" spans="1:19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</row>
    <row r="55" spans="1:19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</row>
    <row r="56" spans="1:19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</row>
    <row r="57" spans="1:19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</row>
    <row r="58" spans="1:19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</row>
    <row r="59" spans="1:19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</row>
    <row r="60" spans="1:19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</row>
    <row r="61" spans="1:19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</row>
    <row r="62" spans="1:19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</row>
    <row r="63" spans="1:19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</row>
    <row r="64" spans="1:19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</row>
    <row r="65" spans="1:19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</row>
    <row r="66" spans="1:19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</row>
    <row r="67" spans="1:19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</row>
    <row r="68" spans="1:19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</row>
    <row r="69" spans="1:19">
      <c r="A69" s="183"/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</row>
    <row r="70" spans="1:19">
      <c r="A70" s="183"/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</row>
    <row r="71" spans="1:19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</row>
    <row r="72" spans="1:19">
      <c r="A72" s="183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</row>
    <row r="73" spans="1:19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</row>
    <row r="74" spans="1:19">
      <c r="A74" s="183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</row>
    <row r="75" spans="1:19">
      <c r="A75" s="183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</row>
    <row r="76" spans="1:19">
      <c r="A76" s="183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</row>
    <row r="77" spans="1:19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</row>
    <row r="78" spans="1:19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</row>
    <row r="79" spans="1:19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</row>
    <row r="80" spans="1:19">
      <c r="A80" s="183"/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</row>
    <row r="81" spans="1:19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</row>
    <row r="82" spans="1:19">
      <c r="A82" s="183"/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</row>
    <row r="83" spans="1:1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</row>
    <row r="84" spans="1:19">
      <c r="A84" s="183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</row>
    <row r="85" spans="1:19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</row>
    <row r="86" spans="1:19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</row>
    <row r="87" spans="1:19">
      <c r="A87" s="183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</row>
    <row r="88" spans="1:19">
      <c r="A88" s="183"/>
      <c r="B88" s="183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</row>
    <row r="89" spans="1:19">
      <c r="A89" s="183"/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</row>
    <row r="90" spans="1:19">
      <c r="A90" s="183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</row>
    <row r="91" spans="1:19">
      <c r="A91" s="183"/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</row>
    <row r="92" spans="1:19">
      <c r="A92" s="183"/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</row>
    <row r="93" spans="1:19">
      <c r="A93" s="183"/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</row>
    <row r="94" spans="1:19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</row>
    <row r="95" spans="1:19">
      <c r="A95" s="183"/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</row>
    <row r="96" spans="1:19">
      <c r="A96" s="183"/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</row>
    <row r="97" spans="1:19">
      <c r="A97" s="183"/>
      <c r="B97" s="18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</row>
    <row r="98" spans="1:19">
      <c r="A98" s="183"/>
      <c r="B98" s="183"/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</row>
    <row r="99" spans="1:19">
      <c r="A99" s="183"/>
      <c r="B99" s="183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</row>
    <row r="100" spans="1:19">
      <c r="A100" s="183"/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</row>
    <row r="101" spans="1:19">
      <c r="A101" s="183"/>
      <c r="B101" s="18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</row>
    <row r="102" spans="1:19">
      <c r="A102" s="183"/>
      <c r="B102" s="18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</row>
    <row r="103" spans="1:19">
      <c r="A103" s="183"/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</row>
    <row r="104" spans="1:19">
      <c r="A104" s="183"/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</row>
    <row r="105" spans="1:19">
      <c r="A105" s="183"/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</row>
    <row r="106" spans="1:19">
      <c r="A106" s="183"/>
      <c r="B106" s="18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</row>
    <row r="107" spans="1:19">
      <c r="A107" s="183"/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</row>
    <row r="108" spans="1:19">
      <c r="A108" s="183"/>
      <c r="B108" s="183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</row>
    <row r="109" spans="1:19">
      <c r="A109" s="183"/>
      <c r="B109" s="183"/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</row>
    <row r="110" spans="1:19">
      <c r="A110" s="183"/>
      <c r="B110" s="18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</row>
    <row r="111" spans="1:19">
      <c r="A111" s="183"/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</row>
    <row r="112" spans="1:19">
      <c r="A112" s="183"/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</row>
    <row r="113" spans="1:19">
      <c r="A113" s="183"/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</row>
    <row r="114" spans="1:19">
      <c r="A114" s="183"/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</row>
    <row r="115" spans="1:19">
      <c r="A115" s="183"/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</row>
    <row r="116" spans="1:19">
      <c r="A116" s="183"/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</row>
    <row r="117" spans="1:19">
      <c r="A117" s="183"/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</row>
    <row r="118" spans="1:19">
      <c r="A118" s="183"/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</row>
    <row r="119" spans="1:19">
      <c r="A119" s="183"/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</row>
    <row r="120" spans="1:19">
      <c r="A120" s="183"/>
      <c r="B120" s="18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</row>
    <row r="121" spans="1:19">
      <c r="A121" s="183"/>
      <c r="B121" s="183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</row>
    <row r="122" spans="1:19">
      <c r="A122" s="183"/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</row>
    <row r="123" spans="1:19">
      <c r="A123" s="183"/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</row>
    <row r="124" spans="1:19">
      <c r="A124" s="183"/>
      <c r="B124" s="183"/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</row>
    <row r="125" spans="1:19">
      <c r="A125" s="183"/>
      <c r="B125" s="183"/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</row>
    <row r="126" spans="1:19">
      <c r="A126" s="183"/>
      <c r="B126" s="183"/>
      <c r="C126" s="183"/>
      <c r="D126" s="183"/>
      <c r="E126" s="183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</row>
    <row r="127" spans="1:19">
      <c r="A127" s="183"/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</row>
    <row r="128" spans="1:19">
      <c r="A128" s="183"/>
      <c r="B128" s="183"/>
      <c r="C128" s="183"/>
      <c r="D128" s="183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</row>
    <row r="129" spans="1:19">
      <c r="A129" s="183"/>
      <c r="B129" s="183"/>
      <c r="C129" s="183"/>
      <c r="D129" s="183"/>
      <c r="E129" s="183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</row>
    <row r="130" spans="1:19">
      <c r="A130" s="183"/>
      <c r="B130" s="183"/>
      <c r="C130" s="183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</row>
    <row r="131" spans="1:19">
      <c r="A131" s="183"/>
      <c r="B131" s="183"/>
      <c r="C131" s="183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</row>
    <row r="132" spans="1:19">
      <c r="A132" s="183"/>
      <c r="B132" s="183"/>
      <c r="C132" s="183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</row>
    <row r="133" spans="1:19">
      <c r="A133" s="183"/>
      <c r="B133" s="183"/>
      <c r="C133" s="18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</row>
  </sheetData>
  <mergeCells count="7">
    <mergeCell ref="A23:A25"/>
    <mergeCell ref="A5:A7"/>
    <mergeCell ref="A8:A10"/>
    <mergeCell ref="A11:A13"/>
    <mergeCell ref="A14:A16"/>
    <mergeCell ref="A17:A19"/>
    <mergeCell ref="A20:A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75BC9AD4-6FD1-44EB-AC99-E8C94E64A2C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H4:H25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92"/>
  <sheetViews>
    <sheetView rightToLeft="1" topLeftCell="A10" workbookViewId="0">
      <selection activeCell="A20" sqref="A20"/>
    </sheetView>
  </sheetViews>
  <sheetFormatPr defaultRowHeight="15"/>
  <cols>
    <col min="1" max="1" width="48.7109375" customWidth="1"/>
    <col min="2" max="3" width="12.5703125" customWidth="1"/>
    <col min="4" max="4" width="16" customWidth="1"/>
    <col min="5" max="11" width="12.5703125" customWidth="1"/>
    <col min="12" max="13" width="11.85546875" customWidth="1"/>
  </cols>
  <sheetData>
    <row r="1" spans="1:21" ht="60.75" thickTop="1">
      <c r="A1" s="72" t="s">
        <v>155</v>
      </c>
      <c r="B1" s="248" t="s">
        <v>40</v>
      </c>
      <c r="C1" s="248" t="s">
        <v>200</v>
      </c>
      <c r="D1" s="249" t="s">
        <v>201</v>
      </c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</row>
    <row r="2" spans="1:21" ht="30">
      <c r="A2" s="140" t="s">
        <v>156</v>
      </c>
      <c r="B2" s="138">
        <v>214</v>
      </c>
      <c r="C2" s="100">
        <f>B2/$B$7</f>
        <v>0.35666666666666669</v>
      </c>
      <c r="D2" s="101">
        <f>B2/($B$7-$B$6)</f>
        <v>0.49422632794457277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</row>
    <row r="3" spans="1:21" ht="30">
      <c r="A3" s="140" t="s">
        <v>157</v>
      </c>
      <c r="B3" s="138">
        <v>17</v>
      </c>
      <c r="C3" s="100">
        <f t="shared" ref="C3:C6" si="0">B3/$B$7</f>
        <v>2.8333333333333332E-2</v>
      </c>
      <c r="D3" s="101">
        <f t="shared" ref="D3:D5" si="1">B3/($B$7-$B$6)</f>
        <v>3.9260969976905313E-2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</row>
    <row r="4" spans="1:21" ht="30">
      <c r="A4" s="140" t="s">
        <v>158</v>
      </c>
      <c r="B4" s="138">
        <v>65</v>
      </c>
      <c r="C4" s="100">
        <f t="shared" si="0"/>
        <v>0.10833333333333334</v>
      </c>
      <c r="D4" s="101">
        <f t="shared" si="1"/>
        <v>0.15011547344110854</v>
      </c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</row>
    <row r="5" spans="1:21" ht="30">
      <c r="A5" s="140" t="s">
        <v>159</v>
      </c>
      <c r="B5" s="138">
        <v>137</v>
      </c>
      <c r="C5" s="100">
        <f t="shared" si="0"/>
        <v>0.22833333333333333</v>
      </c>
      <c r="D5" s="182">
        <f t="shared" si="1"/>
        <v>0.31639722863741337</v>
      </c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</row>
    <row r="6" spans="1:21">
      <c r="A6" s="140" t="s">
        <v>160</v>
      </c>
      <c r="B6" s="138">
        <v>167</v>
      </c>
      <c r="C6" s="100">
        <f t="shared" si="0"/>
        <v>0.27833333333333332</v>
      </c>
      <c r="D6" s="101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</row>
    <row r="7" spans="1:21" ht="15.75" thickBot="1">
      <c r="A7" s="141" t="s">
        <v>35</v>
      </c>
      <c r="B7" s="139">
        <f>SUM(B2:B6)</f>
        <v>600</v>
      </c>
      <c r="C7" s="102">
        <f>SUM(C2:C6)</f>
        <v>1</v>
      </c>
      <c r="D7" s="103">
        <f>SUM(D2:D6)</f>
        <v>1</v>
      </c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</row>
    <row r="8" spans="1:21" s="55" customFormat="1" ht="15.75" thickTop="1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</row>
    <row r="9" spans="1:21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</row>
    <row r="10" spans="1:21" ht="45">
      <c r="A10" s="233" t="s">
        <v>155</v>
      </c>
      <c r="B10" s="233" t="s">
        <v>92</v>
      </c>
      <c r="C10" s="233" t="s">
        <v>94</v>
      </c>
      <c r="D10" s="233" t="s">
        <v>91</v>
      </c>
      <c r="E10" s="233" t="s">
        <v>93</v>
      </c>
      <c r="F10" s="233" t="s">
        <v>96</v>
      </c>
      <c r="G10" s="233" t="s">
        <v>95</v>
      </c>
      <c r="H10" s="233" t="s">
        <v>90</v>
      </c>
      <c r="I10" s="233" t="s">
        <v>35</v>
      </c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</row>
    <row r="11" spans="1:21" ht="30">
      <c r="A11" s="233" t="s">
        <v>156</v>
      </c>
      <c r="B11" s="233">
        <v>16</v>
      </c>
      <c r="C11" s="233">
        <v>42</v>
      </c>
      <c r="D11" s="233">
        <v>22</v>
      </c>
      <c r="E11" s="233">
        <v>20</v>
      </c>
      <c r="F11" s="233">
        <v>73</v>
      </c>
      <c r="G11" s="233">
        <v>33</v>
      </c>
      <c r="H11" s="233">
        <v>6</v>
      </c>
      <c r="I11" s="233">
        <v>212</v>
      </c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</row>
    <row r="12" spans="1:21" ht="30">
      <c r="A12" s="233" t="s">
        <v>157</v>
      </c>
      <c r="B12" s="233">
        <v>1</v>
      </c>
      <c r="C12" s="233">
        <v>4</v>
      </c>
      <c r="D12" s="233">
        <v>1</v>
      </c>
      <c r="E12" s="233">
        <v>1</v>
      </c>
      <c r="F12" s="233">
        <v>5</v>
      </c>
      <c r="G12" s="233">
        <v>4</v>
      </c>
      <c r="H12" s="233">
        <v>1</v>
      </c>
      <c r="I12" s="233">
        <v>17</v>
      </c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</row>
    <row r="13" spans="1:21" ht="30">
      <c r="A13" s="233" t="s">
        <v>158</v>
      </c>
      <c r="B13" s="233">
        <v>4</v>
      </c>
      <c r="C13" s="233">
        <v>17</v>
      </c>
      <c r="D13" s="233">
        <v>7</v>
      </c>
      <c r="E13" s="233">
        <v>9</v>
      </c>
      <c r="F13" s="233">
        <v>15</v>
      </c>
      <c r="G13" s="233">
        <v>11</v>
      </c>
      <c r="H13" s="233">
        <v>2</v>
      </c>
      <c r="I13" s="233">
        <v>65</v>
      </c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</row>
    <row r="14" spans="1:21" ht="30">
      <c r="A14" s="233" t="s">
        <v>159</v>
      </c>
      <c r="B14" s="233">
        <v>1</v>
      </c>
      <c r="C14" s="233">
        <v>14</v>
      </c>
      <c r="D14" s="233">
        <v>10</v>
      </c>
      <c r="E14" s="233">
        <v>18</v>
      </c>
      <c r="F14" s="233">
        <v>40</v>
      </c>
      <c r="G14" s="233">
        <v>45</v>
      </c>
      <c r="H14" s="233">
        <v>7</v>
      </c>
      <c r="I14" s="233">
        <v>135</v>
      </c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</row>
    <row r="15" spans="1:21">
      <c r="A15" s="233" t="s">
        <v>160</v>
      </c>
      <c r="B15" s="233">
        <v>3</v>
      </c>
      <c r="C15" s="233">
        <v>7</v>
      </c>
      <c r="D15" s="233">
        <v>1</v>
      </c>
      <c r="E15" s="233">
        <v>8</v>
      </c>
      <c r="F15" s="233">
        <v>29</v>
      </c>
      <c r="G15" s="233">
        <v>59</v>
      </c>
      <c r="H15" s="233">
        <v>58</v>
      </c>
      <c r="I15" s="233">
        <v>165</v>
      </c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</row>
    <row r="16" spans="1:21" s="55" customFormat="1">
      <c r="A16" s="233" t="s">
        <v>35</v>
      </c>
      <c r="B16" s="233">
        <f>SUM(B11:B15)</f>
        <v>25</v>
      </c>
      <c r="C16" s="233">
        <f t="shared" ref="C16:H16" si="2">SUM(C11:C15)</f>
        <v>84</v>
      </c>
      <c r="D16" s="233">
        <f t="shared" si="2"/>
        <v>41</v>
      </c>
      <c r="E16" s="233">
        <f t="shared" si="2"/>
        <v>56</v>
      </c>
      <c r="F16" s="233">
        <f t="shared" si="2"/>
        <v>162</v>
      </c>
      <c r="G16" s="233">
        <f t="shared" si="2"/>
        <v>152</v>
      </c>
      <c r="H16" s="233">
        <f t="shared" si="2"/>
        <v>74</v>
      </c>
      <c r="I16" s="233">
        <v>594</v>
      </c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</row>
    <row r="17" spans="1:21" s="55" customFormat="1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</row>
    <row r="18" spans="1:21" s="55" customFormat="1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</row>
    <row r="19" spans="1:21" s="55" customFormat="1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</row>
    <row r="20" spans="1:21" ht="15.75" thickBot="1">
      <c r="A20" s="209" t="s">
        <v>166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</row>
    <row r="21" spans="1:21" s="55" customFormat="1" ht="45.75" thickTop="1">
      <c r="A21" s="72" t="s">
        <v>155</v>
      </c>
      <c r="B21" s="13" t="s">
        <v>26</v>
      </c>
      <c r="C21" s="13" t="s">
        <v>28</v>
      </c>
      <c r="D21" s="13" t="s">
        <v>25</v>
      </c>
      <c r="E21" s="13" t="s">
        <v>27</v>
      </c>
      <c r="F21" s="13" t="s">
        <v>30</v>
      </c>
      <c r="G21" s="13" t="s">
        <v>29</v>
      </c>
      <c r="H21" s="13" t="s">
        <v>24</v>
      </c>
      <c r="I21" s="14" t="s">
        <v>35</v>
      </c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</row>
    <row r="22" spans="1:21" s="55" customFormat="1">
      <c r="A22" s="47" t="s">
        <v>40</v>
      </c>
      <c r="B22" s="77">
        <f>B16</f>
        <v>25</v>
      </c>
      <c r="C22" s="77">
        <f t="shared" ref="C22:I22" si="3">C16</f>
        <v>84</v>
      </c>
      <c r="D22" s="77">
        <f t="shared" si="3"/>
        <v>41</v>
      </c>
      <c r="E22" s="77">
        <f t="shared" si="3"/>
        <v>56</v>
      </c>
      <c r="F22" s="77">
        <f t="shared" si="3"/>
        <v>162</v>
      </c>
      <c r="G22" s="77">
        <f t="shared" si="3"/>
        <v>152</v>
      </c>
      <c r="H22" s="77">
        <f t="shared" si="3"/>
        <v>74</v>
      </c>
      <c r="I22" s="80">
        <f t="shared" si="3"/>
        <v>594</v>
      </c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</row>
    <row r="23" spans="1:21" s="55" customFormat="1">
      <c r="A23" s="79" t="s">
        <v>35</v>
      </c>
      <c r="B23" s="78">
        <f>SUM(B24:B28)</f>
        <v>1</v>
      </c>
      <c r="C23" s="78">
        <f t="shared" ref="C23:I23" si="4">SUM(C24:C28)</f>
        <v>1</v>
      </c>
      <c r="D23" s="78">
        <f t="shared" si="4"/>
        <v>1</v>
      </c>
      <c r="E23" s="78">
        <f t="shared" si="4"/>
        <v>1</v>
      </c>
      <c r="F23" s="78">
        <f t="shared" si="4"/>
        <v>1</v>
      </c>
      <c r="G23" s="78">
        <f t="shared" si="4"/>
        <v>1</v>
      </c>
      <c r="H23" s="78">
        <f t="shared" si="4"/>
        <v>1</v>
      </c>
      <c r="I23" s="81">
        <f t="shared" si="4"/>
        <v>1</v>
      </c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</row>
    <row r="24" spans="1:21" s="55" customFormat="1" ht="30">
      <c r="A24" s="140" t="s">
        <v>156</v>
      </c>
      <c r="B24" s="100">
        <f>B11/B$16</f>
        <v>0.64</v>
      </c>
      <c r="C24" s="100">
        <f t="shared" ref="C24:I24" si="5">C11/C$16</f>
        <v>0.5</v>
      </c>
      <c r="D24" s="100">
        <f t="shared" si="5"/>
        <v>0.53658536585365857</v>
      </c>
      <c r="E24" s="100">
        <f t="shared" si="5"/>
        <v>0.35714285714285715</v>
      </c>
      <c r="F24" s="100">
        <f t="shared" si="5"/>
        <v>0.45061728395061729</v>
      </c>
      <c r="G24" s="100">
        <f t="shared" si="5"/>
        <v>0.21710526315789475</v>
      </c>
      <c r="H24" s="100">
        <f t="shared" si="5"/>
        <v>8.1081081081081086E-2</v>
      </c>
      <c r="I24" s="101">
        <f t="shared" si="5"/>
        <v>0.35690235690235689</v>
      </c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</row>
    <row r="25" spans="1:21" s="55" customFormat="1" ht="30">
      <c r="A25" s="140" t="s">
        <v>157</v>
      </c>
      <c r="B25" s="100">
        <f>B12/B$16</f>
        <v>0.04</v>
      </c>
      <c r="C25" s="100">
        <f t="shared" ref="C25:I28" si="6">C12/C$16</f>
        <v>4.7619047619047616E-2</v>
      </c>
      <c r="D25" s="100">
        <f t="shared" si="6"/>
        <v>2.4390243902439025E-2</v>
      </c>
      <c r="E25" s="100">
        <f t="shared" si="6"/>
        <v>1.7857142857142856E-2</v>
      </c>
      <c r="F25" s="100">
        <f t="shared" si="6"/>
        <v>3.0864197530864196E-2</v>
      </c>
      <c r="G25" s="100">
        <f t="shared" si="6"/>
        <v>2.6315789473684209E-2</v>
      </c>
      <c r="H25" s="100">
        <f t="shared" si="6"/>
        <v>1.3513513513513514E-2</v>
      </c>
      <c r="I25" s="101">
        <f t="shared" si="6"/>
        <v>2.8619528619528621E-2</v>
      </c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</row>
    <row r="26" spans="1:21" s="55" customFormat="1" ht="30">
      <c r="A26" s="140" t="s">
        <v>158</v>
      </c>
      <c r="B26" s="100">
        <f>B13/B$16</f>
        <v>0.16</v>
      </c>
      <c r="C26" s="100">
        <f t="shared" si="6"/>
        <v>0.20238095238095238</v>
      </c>
      <c r="D26" s="100">
        <f t="shared" si="6"/>
        <v>0.17073170731707318</v>
      </c>
      <c r="E26" s="100">
        <f t="shared" si="6"/>
        <v>0.16071428571428573</v>
      </c>
      <c r="F26" s="100">
        <f t="shared" si="6"/>
        <v>9.2592592592592587E-2</v>
      </c>
      <c r="G26" s="100">
        <f t="shared" si="6"/>
        <v>7.2368421052631582E-2</v>
      </c>
      <c r="H26" s="100">
        <f t="shared" si="6"/>
        <v>2.7027027027027029E-2</v>
      </c>
      <c r="I26" s="101">
        <f t="shared" si="6"/>
        <v>0.10942760942760943</v>
      </c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</row>
    <row r="27" spans="1:21" s="55" customFormat="1" ht="30">
      <c r="A27" s="140" t="s">
        <v>159</v>
      </c>
      <c r="B27" s="100">
        <f>B14/B$16</f>
        <v>0.04</v>
      </c>
      <c r="C27" s="100">
        <f t="shared" si="6"/>
        <v>0.16666666666666666</v>
      </c>
      <c r="D27" s="100">
        <f t="shared" si="6"/>
        <v>0.24390243902439024</v>
      </c>
      <c r="E27" s="100">
        <f t="shared" si="6"/>
        <v>0.32142857142857145</v>
      </c>
      <c r="F27" s="100">
        <f t="shared" si="6"/>
        <v>0.24691358024691357</v>
      </c>
      <c r="G27" s="100">
        <f t="shared" si="6"/>
        <v>0.29605263157894735</v>
      </c>
      <c r="H27" s="100">
        <f t="shared" si="6"/>
        <v>9.45945945945946E-2</v>
      </c>
      <c r="I27" s="101">
        <f t="shared" si="6"/>
        <v>0.22727272727272727</v>
      </c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</row>
    <row r="28" spans="1:21" s="55" customFormat="1" ht="15.75" thickBot="1">
      <c r="A28" s="141" t="s">
        <v>160</v>
      </c>
      <c r="B28" s="102">
        <f>B15/B$16</f>
        <v>0.12</v>
      </c>
      <c r="C28" s="102">
        <f t="shared" si="6"/>
        <v>8.3333333333333329E-2</v>
      </c>
      <c r="D28" s="102">
        <f t="shared" si="6"/>
        <v>2.4390243902439025E-2</v>
      </c>
      <c r="E28" s="102">
        <f t="shared" si="6"/>
        <v>0.14285714285714285</v>
      </c>
      <c r="F28" s="102">
        <f t="shared" si="6"/>
        <v>0.17901234567901234</v>
      </c>
      <c r="G28" s="134">
        <f t="shared" si="6"/>
        <v>0.38815789473684209</v>
      </c>
      <c r="H28" s="134">
        <f t="shared" si="6"/>
        <v>0.78378378378378377</v>
      </c>
      <c r="I28" s="103">
        <f t="shared" si="6"/>
        <v>0.27777777777777779</v>
      </c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</row>
    <row r="29" spans="1:21" ht="15.75" thickTop="1">
      <c r="A29" s="247"/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</row>
    <row r="30" spans="1:21">
      <c r="A30" s="247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</row>
    <row r="31" spans="1:21">
      <c r="A31" s="233" t="s">
        <v>155</v>
      </c>
      <c r="B31" s="233" t="s">
        <v>168</v>
      </c>
      <c r="C31" s="233" t="s">
        <v>169</v>
      </c>
      <c r="D31" s="233" t="s">
        <v>167</v>
      </c>
      <c r="E31" s="233" t="s">
        <v>35</v>
      </c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</row>
    <row r="32" spans="1:21" ht="30">
      <c r="A32" s="233" t="s">
        <v>156</v>
      </c>
      <c r="B32" s="233">
        <v>161</v>
      </c>
      <c r="C32" s="233">
        <v>20</v>
      </c>
      <c r="D32" s="233">
        <v>20</v>
      </c>
      <c r="E32" s="233">
        <v>201</v>
      </c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</row>
    <row r="33" spans="1:21" ht="30">
      <c r="A33" s="233" t="s">
        <v>157</v>
      </c>
      <c r="B33" s="233">
        <v>14</v>
      </c>
      <c r="C33" s="233">
        <v>2</v>
      </c>
      <c r="D33" s="233">
        <v>1</v>
      </c>
      <c r="E33" s="233">
        <v>17</v>
      </c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</row>
    <row r="34" spans="1:21" ht="30">
      <c r="A34" s="233" t="s">
        <v>158</v>
      </c>
      <c r="B34" s="233">
        <v>40</v>
      </c>
      <c r="C34" s="233">
        <v>11</v>
      </c>
      <c r="D34" s="233">
        <v>12</v>
      </c>
      <c r="E34" s="233">
        <v>63</v>
      </c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</row>
    <row r="35" spans="1:21" ht="30">
      <c r="A35" s="233" t="s">
        <v>159</v>
      </c>
      <c r="B35" s="233">
        <v>113</v>
      </c>
      <c r="C35" s="233">
        <v>13</v>
      </c>
      <c r="D35" s="233">
        <v>6</v>
      </c>
      <c r="E35" s="233">
        <v>132</v>
      </c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</row>
    <row r="36" spans="1:21">
      <c r="A36" s="233" t="s">
        <v>160</v>
      </c>
      <c r="B36" s="233">
        <v>123</v>
      </c>
      <c r="C36" s="233">
        <v>9</v>
      </c>
      <c r="D36" s="233">
        <v>25</v>
      </c>
      <c r="E36" s="233">
        <v>157</v>
      </c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</row>
    <row r="37" spans="1:21" s="55" customFormat="1">
      <c r="A37" s="233" t="s">
        <v>35</v>
      </c>
      <c r="B37" s="233">
        <f>SUM(B32:B36)</f>
        <v>451</v>
      </c>
      <c r="C37" s="233">
        <f t="shared" ref="C37:D37" si="7">SUM(C32:C36)</f>
        <v>55</v>
      </c>
      <c r="D37" s="233">
        <f t="shared" si="7"/>
        <v>64</v>
      </c>
      <c r="E37" s="233">
        <v>570</v>
      </c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</row>
    <row r="38" spans="1:21" s="55" customFormat="1">
      <c r="A38" s="247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</row>
    <row r="39" spans="1:21" s="55" customFormat="1">
      <c r="A39" s="247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</row>
    <row r="40" spans="1:21" s="55" customFormat="1">
      <c r="A40" s="247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</row>
    <row r="41" spans="1:21" ht="15.75" thickBot="1">
      <c r="A41" s="133" t="s">
        <v>170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</row>
    <row r="42" spans="1:21" s="55" customFormat="1" ht="15.75" thickTop="1">
      <c r="A42" s="72" t="s">
        <v>155</v>
      </c>
      <c r="B42" s="13" t="s">
        <v>19</v>
      </c>
      <c r="C42" s="13" t="s">
        <v>21</v>
      </c>
      <c r="D42" s="13" t="s">
        <v>18</v>
      </c>
      <c r="E42" s="14" t="s">
        <v>35</v>
      </c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</row>
    <row r="43" spans="1:21" s="55" customFormat="1">
      <c r="A43" s="47" t="s">
        <v>40</v>
      </c>
      <c r="B43" s="120">
        <f>B37</f>
        <v>451</v>
      </c>
      <c r="C43" s="120">
        <f t="shared" ref="C43:E43" si="8">C37</f>
        <v>55</v>
      </c>
      <c r="D43" s="120">
        <f t="shared" si="8"/>
        <v>64</v>
      </c>
      <c r="E43" s="96">
        <f t="shared" si="8"/>
        <v>570</v>
      </c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</row>
    <row r="44" spans="1:21" s="55" customFormat="1">
      <c r="A44" s="79" t="s">
        <v>35</v>
      </c>
      <c r="B44" s="75">
        <f>SUM(B45:B49)</f>
        <v>1</v>
      </c>
      <c r="C44" s="75">
        <f t="shared" ref="C44:E44" si="9">SUM(C45:C49)</f>
        <v>1</v>
      </c>
      <c r="D44" s="75">
        <f t="shared" si="9"/>
        <v>1</v>
      </c>
      <c r="E44" s="76">
        <f t="shared" si="9"/>
        <v>1</v>
      </c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</row>
    <row r="45" spans="1:21" s="55" customFormat="1" ht="30">
      <c r="A45" s="140" t="s">
        <v>156</v>
      </c>
      <c r="B45" s="100">
        <f>B32/B$37</f>
        <v>0.35698447893569846</v>
      </c>
      <c r="C45" s="100">
        <f t="shared" ref="C45:E45" si="10">C32/C$37</f>
        <v>0.36363636363636365</v>
      </c>
      <c r="D45" s="100">
        <f t="shared" si="10"/>
        <v>0.3125</v>
      </c>
      <c r="E45" s="101">
        <f t="shared" si="10"/>
        <v>0.35263157894736841</v>
      </c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</row>
    <row r="46" spans="1:21" s="55" customFormat="1" ht="30">
      <c r="A46" s="140" t="s">
        <v>157</v>
      </c>
      <c r="B46" s="100">
        <f>B33/B$37</f>
        <v>3.1042128603104215E-2</v>
      </c>
      <c r="C46" s="100">
        <f t="shared" ref="C46:E49" si="11">C33/C$37</f>
        <v>3.6363636363636362E-2</v>
      </c>
      <c r="D46" s="100">
        <f t="shared" si="11"/>
        <v>1.5625E-2</v>
      </c>
      <c r="E46" s="101">
        <f t="shared" si="11"/>
        <v>2.9824561403508771E-2</v>
      </c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</row>
    <row r="47" spans="1:21" s="55" customFormat="1" ht="30">
      <c r="A47" s="140" t="s">
        <v>158</v>
      </c>
      <c r="B47" s="100">
        <f>B34/B$37</f>
        <v>8.8691796008869186E-2</v>
      </c>
      <c r="C47" s="135">
        <f t="shared" si="11"/>
        <v>0.2</v>
      </c>
      <c r="D47" s="135">
        <f t="shared" si="11"/>
        <v>0.1875</v>
      </c>
      <c r="E47" s="101">
        <f t="shared" si="11"/>
        <v>0.11052631578947368</v>
      </c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</row>
    <row r="48" spans="1:21" s="55" customFormat="1" ht="30">
      <c r="A48" s="140" t="s">
        <v>159</v>
      </c>
      <c r="B48" s="100">
        <f>B35/B$37</f>
        <v>0.25055432372505543</v>
      </c>
      <c r="C48" s="100">
        <f t="shared" si="11"/>
        <v>0.23636363636363636</v>
      </c>
      <c r="D48" s="100">
        <f t="shared" si="11"/>
        <v>9.375E-2</v>
      </c>
      <c r="E48" s="101">
        <f t="shared" si="11"/>
        <v>0.23157894736842105</v>
      </c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</row>
    <row r="49" spans="1:19" s="55" customFormat="1" ht="15.75" thickBot="1">
      <c r="A49" s="141" t="s">
        <v>160</v>
      </c>
      <c r="B49" s="102">
        <f>B36/B$37</f>
        <v>0.27272727272727271</v>
      </c>
      <c r="C49" s="102">
        <f t="shared" si="11"/>
        <v>0.16363636363636364</v>
      </c>
      <c r="D49" s="134">
        <f t="shared" si="11"/>
        <v>0.390625</v>
      </c>
      <c r="E49" s="103">
        <f t="shared" si="11"/>
        <v>0.27543859649122809</v>
      </c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</row>
    <row r="50" spans="1:19" ht="15.75" thickTop="1">
      <c r="A50" s="247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</row>
    <row r="51" spans="1:19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</row>
    <row r="52" spans="1:19" ht="45">
      <c r="A52" s="233" t="s">
        <v>155</v>
      </c>
      <c r="B52" s="233" t="s">
        <v>52</v>
      </c>
      <c r="C52" s="233" t="s">
        <v>57</v>
      </c>
      <c r="D52" s="233" t="s">
        <v>54</v>
      </c>
      <c r="E52" s="233" t="s">
        <v>56</v>
      </c>
      <c r="F52" s="233" t="s">
        <v>53</v>
      </c>
      <c r="G52" s="233" t="s">
        <v>35</v>
      </c>
      <c r="H52" s="247"/>
      <c r="I52" s="247"/>
      <c r="J52" s="247"/>
      <c r="K52" s="247"/>
      <c r="L52" s="247"/>
      <c r="M52" s="247"/>
      <c r="N52" s="247"/>
    </row>
    <row r="53" spans="1:19" ht="30">
      <c r="A53" s="233" t="s">
        <v>156</v>
      </c>
      <c r="B53" s="233">
        <v>14</v>
      </c>
      <c r="C53" s="233">
        <v>24</v>
      </c>
      <c r="D53" s="233">
        <v>49</v>
      </c>
      <c r="E53" s="233">
        <v>70</v>
      </c>
      <c r="F53" s="233">
        <v>41</v>
      </c>
      <c r="G53" s="233">
        <v>198</v>
      </c>
      <c r="H53" s="247"/>
      <c r="I53" s="247"/>
      <c r="J53" s="247"/>
      <c r="K53" s="247"/>
      <c r="L53" s="247"/>
      <c r="M53" s="247"/>
      <c r="N53" s="247"/>
    </row>
    <row r="54" spans="1:19" ht="30">
      <c r="A54" s="233" t="s">
        <v>157</v>
      </c>
      <c r="B54" s="233">
        <v>1</v>
      </c>
      <c r="C54" s="233">
        <v>3</v>
      </c>
      <c r="D54" s="233">
        <v>4</v>
      </c>
      <c r="E54" s="233">
        <v>4</v>
      </c>
      <c r="F54" s="233">
        <v>5</v>
      </c>
      <c r="G54" s="233">
        <v>17</v>
      </c>
      <c r="H54" s="247"/>
      <c r="I54" s="247"/>
      <c r="J54" s="247"/>
      <c r="K54" s="247"/>
      <c r="L54" s="247"/>
      <c r="M54" s="247"/>
      <c r="N54" s="247"/>
    </row>
    <row r="55" spans="1:19" ht="30">
      <c r="A55" s="233" t="s">
        <v>158</v>
      </c>
      <c r="B55" s="233">
        <v>6</v>
      </c>
      <c r="C55" s="233">
        <v>9</v>
      </c>
      <c r="D55" s="233">
        <v>12</v>
      </c>
      <c r="E55" s="233">
        <v>21</v>
      </c>
      <c r="F55" s="233">
        <v>14</v>
      </c>
      <c r="G55" s="233">
        <v>62</v>
      </c>
      <c r="H55" s="247"/>
      <c r="I55" s="247"/>
      <c r="J55" s="247"/>
      <c r="K55" s="247"/>
      <c r="L55" s="247"/>
      <c r="M55" s="247"/>
      <c r="N55" s="247"/>
    </row>
    <row r="56" spans="1:19" ht="30">
      <c r="A56" s="233" t="s">
        <v>159</v>
      </c>
      <c r="B56" s="233">
        <v>4</v>
      </c>
      <c r="C56" s="233">
        <v>8</v>
      </c>
      <c r="D56" s="233">
        <v>23</v>
      </c>
      <c r="E56" s="233">
        <v>44</v>
      </c>
      <c r="F56" s="233">
        <v>50</v>
      </c>
      <c r="G56" s="233">
        <v>129</v>
      </c>
      <c r="H56" s="247"/>
      <c r="I56" s="247"/>
      <c r="J56" s="247"/>
      <c r="K56" s="247"/>
      <c r="L56" s="247"/>
      <c r="M56" s="247"/>
      <c r="N56" s="247"/>
    </row>
    <row r="57" spans="1:19">
      <c r="A57" s="233" t="s">
        <v>160</v>
      </c>
      <c r="B57" s="233">
        <v>0</v>
      </c>
      <c r="C57" s="233">
        <v>8</v>
      </c>
      <c r="D57" s="233">
        <v>10</v>
      </c>
      <c r="E57" s="233">
        <v>42</v>
      </c>
      <c r="F57" s="233">
        <v>91</v>
      </c>
      <c r="G57" s="233">
        <v>151</v>
      </c>
      <c r="H57" s="247"/>
      <c r="I57" s="247"/>
      <c r="J57" s="247"/>
      <c r="K57" s="247"/>
      <c r="L57" s="247"/>
      <c r="M57" s="247"/>
      <c r="N57" s="247"/>
    </row>
    <row r="58" spans="1:19" s="55" customFormat="1">
      <c r="A58" s="233" t="s">
        <v>35</v>
      </c>
      <c r="B58" s="233">
        <f>SUM(B53:B57)</f>
        <v>25</v>
      </c>
      <c r="C58" s="233">
        <f t="shared" ref="C58:G58" si="12">SUM(C53:C57)</f>
        <v>52</v>
      </c>
      <c r="D58" s="233">
        <f t="shared" si="12"/>
        <v>98</v>
      </c>
      <c r="E58" s="233">
        <f t="shared" si="12"/>
        <v>181</v>
      </c>
      <c r="F58" s="233">
        <f t="shared" si="12"/>
        <v>201</v>
      </c>
      <c r="G58" s="233">
        <f t="shared" si="12"/>
        <v>557</v>
      </c>
      <c r="H58" s="247"/>
      <c r="I58" s="247"/>
      <c r="J58" s="247"/>
      <c r="K58" s="247"/>
      <c r="L58" s="247"/>
      <c r="M58" s="247"/>
      <c r="N58" s="247"/>
    </row>
    <row r="59" spans="1:19" s="55" customFormat="1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</row>
    <row r="60" spans="1:19" s="55" customFormat="1">
      <c r="A60" s="247"/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</row>
    <row r="61" spans="1:19" s="55" customFormat="1">
      <c r="A61" s="247"/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</row>
    <row r="62" spans="1:19" ht="15.75" thickBot="1">
      <c r="A62" s="133" t="s">
        <v>171</v>
      </c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</row>
    <row r="63" spans="1:19" s="55" customFormat="1" ht="30.75" thickTop="1">
      <c r="A63" s="72" t="s">
        <v>155</v>
      </c>
      <c r="B63" s="13" t="s">
        <v>58</v>
      </c>
      <c r="C63" s="13" t="s">
        <v>61</v>
      </c>
      <c r="D63" s="13" t="s">
        <v>113</v>
      </c>
      <c r="E63" s="13" t="s">
        <v>60</v>
      </c>
      <c r="F63" s="13" t="s">
        <v>59</v>
      </c>
      <c r="G63" s="14" t="s">
        <v>35</v>
      </c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1:19" s="55" customFormat="1">
      <c r="A64" s="47" t="s">
        <v>40</v>
      </c>
      <c r="B64" s="120">
        <f>B58</f>
        <v>25</v>
      </c>
      <c r="C64" s="120">
        <f t="shared" ref="C64:G64" si="13">C58</f>
        <v>52</v>
      </c>
      <c r="D64" s="120">
        <f t="shared" si="13"/>
        <v>98</v>
      </c>
      <c r="E64" s="120">
        <f t="shared" si="13"/>
        <v>181</v>
      </c>
      <c r="F64" s="120">
        <f t="shared" si="13"/>
        <v>201</v>
      </c>
      <c r="G64" s="96">
        <f t="shared" si="13"/>
        <v>557</v>
      </c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1:20" s="55" customFormat="1">
      <c r="A65" s="79" t="s">
        <v>35</v>
      </c>
      <c r="B65" s="75">
        <f>SUM(B66:B70)</f>
        <v>1</v>
      </c>
      <c r="C65" s="75">
        <f t="shared" ref="C65:G65" si="14">SUM(C66:C70)</f>
        <v>1</v>
      </c>
      <c r="D65" s="75">
        <f t="shared" si="14"/>
        <v>1</v>
      </c>
      <c r="E65" s="75">
        <f t="shared" si="14"/>
        <v>0.99999999999999989</v>
      </c>
      <c r="F65" s="75">
        <f t="shared" si="14"/>
        <v>1</v>
      </c>
      <c r="G65" s="76">
        <f t="shared" si="14"/>
        <v>0.99999999999999989</v>
      </c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1:20" s="55" customFormat="1" ht="30">
      <c r="A66" s="140" t="s">
        <v>156</v>
      </c>
      <c r="B66" s="100">
        <f>B53/B$58</f>
        <v>0.56000000000000005</v>
      </c>
      <c r="C66" s="100">
        <f t="shared" ref="C66:G66" si="15">C53/C$58</f>
        <v>0.46153846153846156</v>
      </c>
      <c r="D66" s="100">
        <f t="shared" si="15"/>
        <v>0.5</v>
      </c>
      <c r="E66" s="100">
        <f t="shared" si="15"/>
        <v>0.38674033149171272</v>
      </c>
      <c r="F66" s="100">
        <f t="shared" si="15"/>
        <v>0.20398009950248755</v>
      </c>
      <c r="G66" s="101">
        <f t="shared" si="15"/>
        <v>0.35547576301615796</v>
      </c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1:20" s="55" customFormat="1" ht="30">
      <c r="A67" s="140" t="s">
        <v>157</v>
      </c>
      <c r="B67" s="100">
        <f t="shared" ref="B67:G70" si="16">B54/B$58</f>
        <v>0.04</v>
      </c>
      <c r="C67" s="100">
        <f t="shared" si="16"/>
        <v>5.7692307692307696E-2</v>
      </c>
      <c r="D67" s="100">
        <f t="shared" si="16"/>
        <v>4.0816326530612242E-2</v>
      </c>
      <c r="E67" s="100">
        <f t="shared" si="16"/>
        <v>2.2099447513812154E-2</v>
      </c>
      <c r="F67" s="100">
        <f t="shared" si="16"/>
        <v>2.4875621890547265E-2</v>
      </c>
      <c r="G67" s="101">
        <f t="shared" si="16"/>
        <v>3.052064631956912E-2</v>
      </c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1:20" s="55" customFormat="1" ht="30">
      <c r="A68" s="140" t="s">
        <v>158</v>
      </c>
      <c r="B68" s="135">
        <f t="shared" si="16"/>
        <v>0.24</v>
      </c>
      <c r="C68" s="135">
        <f t="shared" si="16"/>
        <v>0.17307692307692307</v>
      </c>
      <c r="D68" s="100">
        <f t="shared" si="16"/>
        <v>0.12244897959183673</v>
      </c>
      <c r="E68" s="100">
        <f t="shared" si="16"/>
        <v>0.11602209944751381</v>
      </c>
      <c r="F68" s="100">
        <f t="shared" si="16"/>
        <v>6.965174129353234E-2</v>
      </c>
      <c r="G68" s="101">
        <f t="shared" si="16"/>
        <v>0.11131059245960502</v>
      </c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1:20" s="55" customFormat="1" ht="30">
      <c r="A69" s="140" t="s">
        <v>159</v>
      </c>
      <c r="B69" s="100">
        <f t="shared" si="16"/>
        <v>0.16</v>
      </c>
      <c r="C69" s="100">
        <f t="shared" si="16"/>
        <v>0.15384615384615385</v>
      </c>
      <c r="D69" s="100">
        <f t="shared" si="16"/>
        <v>0.23469387755102042</v>
      </c>
      <c r="E69" s="100">
        <f t="shared" si="16"/>
        <v>0.24309392265193369</v>
      </c>
      <c r="F69" s="100">
        <f t="shared" si="16"/>
        <v>0.24875621890547264</v>
      </c>
      <c r="G69" s="101">
        <f t="shared" si="16"/>
        <v>0.23159784560143626</v>
      </c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1:20" s="55" customFormat="1" ht="15.75" thickBot="1">
      <c r="A70" s="141" t="s">
        <v>160</v>
      </c>
      <c r="B70" s="102">
        <f t="shared" si="16"/>
        <v>0</v>
      </c>
      <c r="C70" s="102">
        <f t="shared" si="16"/>
        <v>0.15384615384615385</v>
      </c>
      <c r="D70" s="102">
        <f t="shared" si="16"/>
        <v>0.10204081632653061</v>
      </c>
      <c r="E70" s="134">
        <f t="shared" si="16"/>
        <v>0.23204419889502761</v>
      </c>
      <c r="F70" s="134">
        <f t="shared" si="16"/>
        <v>0.45273631840796019</v>
      </c>
      <c r="G70" s="103">
        <f t="shared" si="16"/>
        <v>0.27109515260323158</v>
      </c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1:20" ht="15.75" thickTop="1">
      <c r="A71" s="247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1:20">
      <c r="A72" s="247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</row>
    <row r="73" spans="1:20" ht="22.5" customHeight="1">
      <c r="A73" s="247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</row>
    <row r="74" spans="1:20" ht="22.5" customHeight="1">
      <c r="A74" s="247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</row>
    <row r="75" spans="1:20" ht="22.5" customHeight="1">
      <c r="A75" s="247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</row>
    <row r="76" spans="1:20" ht="22.5" customHeight="1">
      <c r="A76" s="247"/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</row>
    <row r="77" spans="1:20" ht="22.5" customHeight="1">
      <c r="A77" s="247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</row>
    <row r="78" spans="1:20" ht="22.5" customHeight="1">
      <c r="A78" s="247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</row>
    <row r="79" spans="1:20" ht="22.5" customHeight="1">
      <c r="A79" s="247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</row>
    <row r="80" spans="1:20" ht="22.5" customHeight="1">
      <c r="A80" s="247"/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</row>
    <row r="81" spans="1:20" ht="22.5" customHeight="1">
      <c r="A81" s="247"/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</row>
    <row r="82" spans="1:20" ht="22.5" customHeight="1">
      <c r="A82" s="247"/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</row>
    <row r="83" spans="1:20" s="55" customFormat="1" ht="22.5" customHeight="1">
      <c r="A83" s="247"/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</row>
    <row r="84" spans="1:20" s="55" customFormat="1" ht="22.5" customHeight="1">
      <c r="A84" s="247"/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</row>
    <row r="85" spans="1:20">
      <c r="E85" s="128"/>
      <c r="G85" s="128"/>
      <c r="H85" s="128"/>
      <c r="I85" s="128"/>
      <c r="J85" s="128"/>
      <c r="K85" s="128"/>
    </row>
    <row r="86" spans="1:20">
      <c r="E86" s="128"/>
      <c r="G86" s="128"/>
      <c r="H86" s="128"/>
      <c r="I86" s="128"/>
      <c r="J86" s="128"/>
      <c r="K86" s="128"/>
    </row>
    <row r="87" spans="1:20">
      <c r="E87" s="128"/>
      <c r="G87" s="128"/>
      <c r="H87" s="128"/>
      <c r="I87" s="128"/>
      <c r="J87" s="128"/>
      <c r="K87" s="128"/>
    </row>
    <row r="88" spans="1:20">
      <c r="E88" s="128"/>
      <c r="G88" s="128"/>
      <c r="H88" s="128"/>
      <c r="I88" s="128"/>
      <c r="J88" s="128"/>
      <c r="K88" s="128"/>
    </row>
    <row r="89" spans="1:20">
      <c r="D89" s="128"/>
      <c r="E89" s="128"/>
      <c r="F89" s="128"/>
      <c r="G89" s="128"/>
      <c r="H89" s="128"/>
      <c r="I89" s="128"/>
      <c r="J89" s="128"/>
      <c r="K89" s="128"/>
    </row>
    <row r="90" spans="1:20">
      <c r="D90" s="128"/>
      <c r="E90" s="128"/>
      <c r="F90" s="128"/>
      <c r="G90" s="128"/>
      <c r="H90" s="128"/>
      <c r="I90" s="128"/>
      <c r="J90" s="128"/>
      <c r="K90" s="128"/>
    </row>
    <row r="91" spans="1:20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</row>
    <row r="92" spans="1:20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141"/>
  <sheetViews>
    <sheetView rightToLeft="1" zoomScale="115" zoomScaleNormal="115" workbookViewId="0">
      <selection activeCell="B52" sqref="B52"/>
    </sheetView>
  </sheetViews>
  <sheetFormatPr defaultRowHeight="15"/>
  <cols>
    <col min="1" max="1" width="33.28515625" customWidth="1"/>
    <col min="2" max="5" width="12.140625" customWidth="1"/>
    <col min="6" max="6" width="13" customWidth="1"/>
    <col min="7" max="10" width="12.140625" customWidth="1"/>
  </cols>
  <sheetData>
    <row r="1" spans="1:15" ht="28.5" customHeight="1" thickTop="1">
      <c r="A1" s="72" t="s">
        <v>172</v>
      </c>
      <c r="B1" s="207" t="s">
        <v>40</v>
      </c>
      <c r="C1" s="14" t="s">
        <v>208</v>
      </c>
      <c r="D1" s="247"/>
      <c r="E1" s="247"/>
      <c r="F1" s="247"/>
      <c r="G1" s="247"/>
      <c r="H1" s="247"/>
      <c r="I1" s="247"/>
      <c r="J1" s="247"/>
      <c r="K1" s="128"/>
      <c r="L1" s="128"/>
      <c r="M1" s="128"/>
      <c r="N1" s="128"/>
      <c r="O1" s="128"/>
    </row>
    <row r="2" spans="1:15" ht="19.5" customHeight="1">
      <c r="A2" s="140" t="s">
        <v>176</v>
      </c>
      <c r="B2" s="144">
        <v>183</v>
      </c>
      <c r="C2" s="101">
        <f>B2/$B$7</f>
        <v>0.30499999999999999</v>
      </c>
      <c r="D2" s="247"/>
      <c r="E2" s="247"/>
      <c r="F2" s="247"/>
      <c r="G2" s="247"/>
      <c r="H2" s="247"/>
      <c r="I2" s="247"/>
      <c r="J2" s="247"/>
      <c r="K2" s="128"/>
      <c r="L2" s="128"/>
      <c r="M2" s="128"/>
      <c r="N2" s="128"/>
      <c r="O2" s="128"/>
    </row>
    <row r="3" spans="1:15" ht="19.5" customHeight="1">
      <c r="A3" s="140" t="s">
        <v>174</v>
      </c>
      <c r="B3" s="144">
        <v>176</v>
      </c>
      <c r="C3" s="101">
        <f>B3/$B$7</f>
        <v>0.29333333333333333</v>
      </c>
      <c r="D3" s="247"/>
      <c r="E3" s="247"/>
      <c r="F3" s="247"/>
      <c r="G3" s="247"/>
      <c r="H3" s="247"/>
      <c r="I3" s="247"/>
      <c r="J3" s="247"/>
      <c r="K3" s="128"/>
      <c r="L3" s="128"/>
      <c r="M3" s="128"/>
      <c r="N3" s="128"/>
      <c r="O3" s="128"/>
    </row>
    <row r="4" spans="1:15" ht="19.5" customHeight="1">
      <c r="A4" s="140" t="s">
        <v>175</v>
      </c>
      <c r="B4" s="144">
        <v>101</v>
      </c>
      <c r="C4" s="101">
        <f>B4/$B$7</f>
        <v>0.16833333333333333</v>
      </c>
      <c r="D4" s="247"/>
      <c r="E4" s="247"/>
      <c r="F4" s="247"/>
      <c r="G4" s="247"/>
      <c r="H4" s="247"/>
      <c r="I4" s="247"/>
      <c r="J4" s="247"/>
      <c r="K4" s="128"/>
      <c r="L4" s="128"/>
      <c r="M4" s="128"/>
      <c r="N4" s="128"/>
      <c r="O4" s="128"/>
    </row>
    <row r="5" spans="1:15" ht="19.5" customHeight="1">
      <c r="A5" s="140" t="s">
        <v>173</v>
      </c>
      <c r="B5" s="144">
        <v>74</v>
      </c>
      <c r="C5" s="101">
        <f>B5/$B$7</f>
        <v>0.12333333333333334</v>
      </c>
      <c r="D5" s="247"/>
      <c r="E5" s="247"/>
      <c r="F5" s="247"/>
      <c r="G5" s="247"/>
      <c r="H5" s="247"/>
      <c r="I5" s="247"/>
      <c r="J5" s="247"/>
      <c r="K5" s="128"/>
      <c r="L5" s="128"/>
      <c r="M5" s="128"/>
      <c r="N5" s="128"/>
      <c r="O5" s="128"/>
    </row>
    <row r="6" spans="1:15" ht="19.5" customHeight="1">
      <c r="A6" s="140" t="s">
        <v>177</v>
      </c>
      <c r="B6" s="144">
        <v>66</v>
      </c>
      <c r="C6" s="101">
        <f>B6/$B$7</f>
        <v>0.11</v>
      </c>
      <c r="D6" s="247"/>
      <c r="E6" s="247"/>
      <c r="F6" s="247"/>
      <c r="G6" s="247"/>
      <c r="H6" s="247"/>
      <c r="I6" s="247"/>
      <c r="J6" s="247"/>
      <c r="K6" s="128"/>
      <c r="L6" s="128"/>
      <c r="M6" s="128"/>
      <c r="N6" s="128"/>
      <c r="O6" s="128"/>
    </row>
    <row r="7" spans="1:15" ht="15.75" thickBot="1">
      <c r="A7" s="141" t="s">
        <v>35</v>
      </c>
      <c r="B7" s="145">
        <f>SUM(B2:B6)</f>
        <v>600</v>
      </c>
      <c r="C7" s="83">
        <f>SUM(C2:C6)</f>
        <v>1</v>
      </c>
      <c r="D7" s="247"/>
      <c r="E7" s="247"/>
      <c r="F7" s="247"/>
      <c r="G7" s="247"/>
      <c r="H7" s="247"/>
      <c r="I7" s="247"/>
      <c r="J7" s="247"/>
      <c r="K7" s="128"/>
      <c r="L7" s="128"/>
      <c r="M7" s="128"/>
      <c r="N7" s="128"/>
      <c r="O7" s="128"/>
    </row>
    <row r="8" spans="1:15" s="55" customFormat="1" ht="15.75" thickTop="1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128"/>
      <c r="L8" s="128"/>
      <c r="M8" s="128"/>
      <c r="N8" s="128"/>
      <c r="O8" s="128"/>
    </row>
    <row r="9" spans="1:15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128"/>
      <c r="L9" s="128"/>
      <c r="M9" s="128"/>
      <c r="N9" s="128"/>
      <c r="O9" s="128"/>
    </row>
    <row r="10" spans="1:15" ht="45">
      <c r="A10" s="233" t="s">
        <v>172</v>
      </c>
      <c r="B10" s="233" t="s">
        <v>92</v>
      </c>
      <c r="C10" s="233" t="s">
        <v>94</v>
      </c>
      <c r="D10" s="233" t="s">
        <v>91</v>
      </c>
      <c r="E10" s="233" t="s">
        <v>93</v>
      </c>
      <c r="F10" s="253" t="s">
        <v>96</v>
      </c>
      <c r="G10" s="233" t="s">
        <v>95</v>
      </c>
      <c r="H10" s="233" t="s">
        <v>90</v>
      </c>
      <c r="I10" s="233" t="s">
        <v>1</v>
      </c>
      <c r="J10" s="247"/>
      <c r="K10" s="247"/>
      <c r="L10" s="247"/>
      <c r="M10" s="247"/>
      <c r="N10" s="247"/>
      <c r="O10" s="247"/>
    </row>
    <row r="11" spans="1:15">
      <c r="A11" s="233" t="s">
        <v>173</v>
      </c>
      <c r="B11" s="233">
        <v>3</v>
      </c>
      <c r="C11" s="233">
        <v>8</v>
      </c>
      <c r="D11" s="233">
        <v>6</v>
      </c>
      <c r="E11" s="233">
        <v>7</v>
      </c>
      <c r="F11" s="203">
        <v>19</v>
      </c>
      <c r="G11" s="233">
        <v>20</v>
      </c>
      <c r="H11" s="233">
        <v>11</v>
      </c>
      <c r="I11" s="233">
        <f>SUM(B11:G11)</f>
        <v>63</v>
      </c>
      <c r="J11" s="247"/>
      <c r="K11" s="247"/>
      <c r="L11" s="247"/>
      <c r="M11" s="247"/>
      <c r="N11" s="247"/>
      <c r="O11" s="247"/>
    </row>
    <row r="12" spans="1:15">
      <c r="A12" s="233" t="s">
        <v>174</v>
      </c>
      <c r="B12" s="233">
        <v>8</v>
      </c>
      <c r="C12" s="233">
        <v>29</v>
      </c>
      <c r="D12" s="233">
        <v>17</v>
      </c>
      <c r="E12" s="233">
        <v>14</v>
      </c>
      <c r="F12" s="203">
        <v>41</v>
      </c>
      <c r="G12" s="233">
        <v>43</v>
      </c>
      <c r="H12" s="233">
        <v>23</v>
      </c>
      <c r="I12" s="233">
        <f>SUM(B12:G12)</f>
        <v>152</v>
      </c>
      <c r="J12" s="247"/>
      <c r="K12" s="247"/>
      <c r="L12" s="247"/>
      <c r="M12" s="247"/>
      <c r="N12" s="247"/>
      <c r="O12" s="247"/>
    </row>
    <row r="13" spans="1:15">
      <c r="A13" s="233" t="s">
        <v>175</v>
      </c>
      <c r="B13" s="233">
        <v>7</v>
      </c>
      <c r="C13" s="233">
        <v>16</v>
      </c>
      <c r="D13" s="233">
        <v>5</v>
      </c>
      <c r="E13" s="233">
        <v>7</v>
      </c>
      <c r="F13" s="203">
        <v>26</v>
      </c>
      <c r="G13" s="233">
        <v>20</v>
      </c>
      <c r="H13" s="233">
        <v>17</v>
      </c>
      <c r="I13" s="233">
        <f>SUM(B13:G13)</f>
        <v>81</v>
      </c>
      <c r="J13" s="247"/>
      <c r="K13" s="247"/>
      <c r="L13" s="247"/>
      <c r="M13" s="247"/>
      <c r="N13" s="247"/>
      <c r="O13" s="247"/>
    </row>
    <row r="14" spans="1:15">
      <c r="A14" s="233" t="s">
        <v>176</v>
      </c>
      <c r="B14" s="233">
        <v>6</v>
      </c>
      <c r="C14" s="233">
        <v>28</v>
      </c>
      <c r="D14" s="233">
        <v>12</v>
      </c>
      <c r="E14" s="233">
        <v>20</v>
      </c>
      <c r="F14" s="203">
        <v>55</v>
      </c>
      <c r="G14" s="233">
        <v>44</v>
      </c>
      <c r="H14" s="233">
        <v>16</v>
      </c>
      <c r="I14" s="233">
        <f>SUM(B14:G14)</f>
        <v>165</v>
      </c>
      <c r="J14" s="247"/>
      <c r="K14" s="247"/>
      <c r="L14" s="247"/>
      <c r="M14" s="247"/>
      <c r="N14" s="247"/>
      <c r="O14" s="247"/>
    </row>
    <row r="15" spans="1:15">
      <c r="A15" s="233" t="s">
        <v>177</v>
      </c>
      <c r="B15" s="233">
        <v>1</v>
      </c>
      <c r="C15" s="233">
        <v>3</v>
      </c>
      <c r="D15" s="233">
        <v>1</v>
      </c>
      <c r="E15" s="233">
        <v>8</v>
      </c>
      <c r="F15" s="203">
        <v>21</v>
      </c>
      <c r="G15" s="233">
        <v>25</v>
      </c>
      <c r="H15" s="233">
        <v>7</v>
      </c>
      <c r="I15" s="233">
        <f>SUM(B15:G15)</f>
        <v>59</v>
      </c>
      <c r="J15" s="247"/>
      <c r="K15" s="247"/>
      <c r="L15" s="247"/>
      <c r="M15" s="247"/>
      <c r="N15" s="247"/>
      <c r="O15" s="247"/>
    </row>
    <row r="16" spans="1:15">
      <c r="A16" s="233" t="s">
        <v>35</v>
      </c>
      <c r="B16" s="233">
        <f t="shared" ref="B16:I16" si="0">SUM(B11:B15)</f>
        <v>25</v>
      </c>
      <c r="C16" s="233">
        <f t="shared" si="0"/>
        <v>84</v>
      </c>
      <c r="D16" s="233">
        <f t="shared" si="0"/>
        <v>41</v>
      </c>
      <c r="E16" s="233">
        <f t="shared" si="0"/>
        <v>56</v>
      </c>
      <c r="F16" s="234">
        <f t="shared" si="0"/>
        <v>162</v>
      </c>
      <c r="G16" s="233">
        <f t="shared" si="0"/>
        <v>152</v>
      </c>
      <c r="H16" s="233">
        <f t="shared" si="0"/>
        <v>74</v>
      </c>
      <c r="I16" s="233">
        <f t="shared" si="0"/>
        <v>520</v>
      </c>
      <c r="J16" s="247"/>
      <c r="K16" s="247"/>
      <c r="L16" s="247"/>
      <c r="M16" s="247"/>
      <c r="N16" s="247"/>
      <c r="O16" s="247"/>
    </row>
    <row r="17" spans="1:16" s="55" customFormat="1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</row>
    <row r="18" spans="1:16" s="55" customFormat="1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183"/>
    </row>
    <row r="19" spans="1:16" s="55" customFormat="1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183"/>
    </row>
    <row r="20" spans="1:16" s="55" customFormat="1" ht="30.75" thickBot="1">
      <c r="A20" s="209" t="s">
        <v>218</v>
      </c>
      <c r="B20" s="183"/>
      <c r="C20" s="183"/>
      <c r="D20" s="183"/>
      <c r="E20" s="183"/>
      <c r="F20" s="183"/>
      <c r="G20" s="183"/>
      <c r="H20" s="183"/>
      <c r="I20" s="183"/>
      <c r="J20" s="247"/>
      <c r="K20" s="247"/>
      <c r="L20" s="247"/>
      <c r="M20" s="183"/>
      <c r="N20" s="183"/>
    </row>
    <row r="21" spans="1:16" s="55" customFormat="1" ht="45.75" thickTop="1">
      <c r="A21" s="72" t="s">
        <v>172</v>
      </c>
      <c r="B21" s="13" t="s">
        <v>26</v>
      </c>
      <c r="C21" s="13" t="s">
        <v>28</v>
      </c>
      <c r="D21" s="13" t="s">
        <v>25</v>
      </c>
      <c r="E21" s="13" t="s">
        <v>27</v>
      </c>
      <c r="F21" s="252" t="s">
        <v>30</v>
      </c>
      <c r="G21" s="13" t="s">
        <v>29</v>
      </c>
      <c r="H21" s="13" t="s">
        <v>24</v>
      </c>
      <c r="I21" s="14" t="s">
        <v>35</v>
      </c>
      <c r="J21" s="247"/>
      <c r="K21" s="247"/>
      <c r="L21" s="247"/>
      <c r="M21" s="183"/>
      <c r="N21" s="183"/>
    </row>
    <row r="22" spans="1:16" s="55" customFormat="1">
      <c r="A22" s="251" t="s">
        <v>40</v>
      </c>
      <c r="B22" s="144">
        <f t="shared" ref="B22:H22" si="1">B16</f>
        <v>25</v>
      </c>
      <c r="C22" s="144">
        <f t="shared" si="1"/>
        <v>84</v>
      </c>
      <c r="D22" s="144">
        <f t="shared" si="1"/>
        <v>41</v>
      </c>
      <c r="E22" s="144">
        <f t="shared" si="1"/>
        <v>56</v>
      </c>
      <c r="F22" s="144">
        <f t="shared" si="1"/>
        <v>162</v>
      </c>
      <c r="G22" s="144">
        <f t="shared" si="1"/>
        <v>152</v>
      </c>
      <c r="H22" s="144">
        <f t="shared" si="1"/>
        <v>74</v>
      </c>
      <c r="I22" s="96">
        <f>I16</f>
        <v>520</v>
      </c>
      <c r="J22" s="247"/>
      <c r="K22" s="247"/>
      <c r="L22" s="247"/>
      <c r="M22" s="183"/>
      <c r="N22" s="183"/>
    </row>
    <row r="23" spans="1:16" s="55" customFormat="1">
      <c r="A23" s="251" t="s">
        <v>35</v>
      </c>
      <c r="B23" s="100">
        <f t="shared" ref="B23:H23" si="2">SUM(B24:B28)</f>
        <v>1</v>
      </c>
      <c r="C23" s="100">
        <f t="shared" si="2"/>
        <v>0.99999999999999989</v>
      </c>
      <c r="D23" s="100">
        <f t="shared" si="2"/>
        <v>1</v>
      </c>
      <c r="E23" s="100">
        <f t="shared" si="2"/>
        <v>1</v>
      </c>
      <c r="F23" s="100">
        <f t="shared" si="2"/>
        <v>0.99999999999999989</v>
      </c>
      <c r="G23" s="100">
        <f t="shared" si="2"/>
        <v>1</v>
      </c>
      <c r="H23" s="100">
        <f t="shared" si="2"/>
        <v>1</v>
      </c>
      <c r="I23" s="101">
        <f>SUM(I24:I28)</f>
        <v>1</v>
      </c>
      <c r="J23" s="183"/>
      <c r="K23" s="183"/>
      <c r="L23" s="183"/>
      <c r="M23" s="183"/>
      <c r="N23" s="183"/>
    </row>
    <row r="24" spans="1:16" s="55" customFormat="1">
      <c r="A24" s="140" t="s">
        <v>173</v>
      </c>
      <c r="B24" s="100">
        <f t="shared" ref="B24:I28" si="3">B11/B$16</f>
        <v>0.12</v>
      </c>
      <c r="C24" s="100">
        <f t="shared" si="3"/>
        <v>9.5238095238095233E-2</v>
      </c>
      <c r="D24" s="100">
        <f t="shared" si="3"/>
        <v>0.14634146341463414</v>
      </c>
      <c r="E24" s="100">
        <f t="shared" si="3"/>
        <v>0.125</v>
      </c>
      <c r="F24" s="100">
        <f t="shared" si="3"/>
        <v>0.11728395061728394</v>
      </c>
      <c r="G24" s="100">
        <f t="shared" si="3"/>
        <v>0.13157894736842105</v>
      </c>
      <c r="H24" s="100">
        <f t="shared" si="3"/>
        <v>0.14864864864864866</v>
      </c>
      <c r="I24" s="101">
        <f t="shared" si="3"/>
        <v>0.12115384615384615</v>
      </c>
      <c r="J24" s="183"/>
      <c r="K24" s="183"/>
      <c r="L24" s="183"/>
      <c r="M24" s="183"/>
      <c r="N24" s="183"/>
    </row>
    <row r="25" spans="1:16">
      <c r="A25" s="140" t="s">
        <v>174</v>
      </c>
      <c r="B25" s="184">
        <f t="shared" si="3"/>
        <v>0.32</v>
      </c>
      <c r="C25" s="184">
        <f t="shared" si="3"/>
        <v>0.34523809523809523</v>
      </c>
      <c r="D25" s="184">
        <f t="shared" si="3"/>
        <v>0.41463414634146339</v>
      </c>
      <c r="E25" s="100">
        <f t="shared" si="3"/>
        <v>0.25</v>
      </c>
      <c r="F25" s="100">
        <f t="shared" si="3"/>
        <v>0.25308641975308643</v>
      </c>
      <c r="G25" s="100">
        <f t="shared" si="3"/>
        <v>0.28289473684210525</v>
      </c>
      <c r="H25" s="184">
        <f t="shared" si="3"/>
        <v>0.3108108108108108</v>
      </c>
      <c r="I25" s="101">
        <f t="shared" si="3"/>
        <v>0.29230769230769232</v>
      </c>
      <c r="J25" s="183"/>
      <c r="K25" s="183"/>
      <c r="L25" s="183"/>
      <c r="M25" s="183"/>
      <c r="N25" s="183"/>
    </row>
    <row r="26" spans="1:16">
      <c r="A26" s="140" t="s">
        <v>175</v>
      </c>
      <c r="B26" s="100">
        <f t="shared" si="3"/>
        <v>0.28000000000000003</v>
      </c>
      <c r="C26" s="100">
        <f t="shared" si="3"/>
        <v>0.19047619047619047</v>
      </c>
      <c r="D26" s="100">
        <f t="shared" si="3"/>
        <v>0.12195121951219512</v>
      </c>
      <c r="E26" s="100">
        <f t="shared" si="3"/>
        <v>0.125</v>
      </c>
      <c r="F26" s="100">
        <f t="shared" si="3"/>
        <v>0.16049382716049382</v>
      </c>
      <c r="G26" s="100">
        <f t="shared" si="3"/>
        <v>0.13157894736842105</v>
      </c>
      <c r="H26" s="184">
        <f t="shared" si="3"/>
        <v>0.22972972972972974</v>
      </c>
      <c r="I26" s="101">
        <f t="shared" si="3"/>
        <v>0.15576923076923077</v>
      </c>
      <c r="J26" s="183"/>
      <c r="K26" s="183"/>
      <c r="L26" s="183"/>
      <c r="M26" s="183"/>
      <c r="N26" s="183"/>
    </row>
    <row r="27" spans="1:16">
      <c r="A27" s="140" t="s">
        <v>176</v>
      </c>
      <c r="B27" s="100">
        <f t="shared" si="3"/>
        <v>0.24</v>
      </c>
      <c r="C27" s="100">
        <f t="shared" si="3"/>
        <v>0.33333333333333331</v>
      </c>
      <c r="D27" s="100">
        <f t="shared" si="3"/>
        <v>0.29268292682926828</v>
      </c>
      <c r="E27" s="184">
        <f t="shared" si="3"/>
        <v>0.35714285714285715</v>
      </c>
      <c r="F27" s="184">
        <f t="shared" si="3"/>
        <v>0.33950617283950618</v>
      </c>
      <c r="G27" s="100">
        <f t="shared" si="3"/>
        <v>0.28947368421052633</v>
      </c>
      <c r="H27" s="184">
        <f t="shared" si="3"/>
        <v>0.21621621621621623</v>
      </c>
      <c r="I27" s="101">
        <f t="shared" si="3"/>
        <v>0.31730769230769229</v>
      </c>
      <c r="J27" s="183"/>
      <c r="K27" s="183"/>
      <c r="L27" s="183"/>
      <c r="M27" s="183"/>
      <c r="N27" s="183"/>
    </row>
    <row r="28" spans="1:16" ht="15.75" thickBot="1">
      <c r="A28" s="141" t="s">
        <v>177</v>
      </c>
      <c r="B28" s="102">
        <f t="shared" si="3"/>
        <v>0.04</v>
      </c>
      <c r="C28" s="102">
        <f t="shared" si="3"/>
        <v>3.5714285714285712E-2</v>
      </c>
      <c r="D28" s="102">
        <f t="shared" si="3"/>
        <v>2.4390243902439025E-2</v>
      </c>
      <c r="E28" s="102">
        <f t="shared" si="3"/>
        <v>0.14285714285714285</v>
      </c>
      <c r="F28" s="102">
        <f t="shared" si="3"/>
        <v>0.12962962962962962</v>
      </c>
      <c r="G28" s="102">
        <f t="shared" si="3"/>
        <v>0.16447368421052633</v>
      </c>
      <c r="H28" s="102">
        <f t="shared" si="3"/>
        <v>9.45945945945946E-2</v>
      </c>
      <c r="I28" s="103">
        <f t="shared" si="3"/>
        <v>0.11346153846153846</v>
      </c>
      <c r="J28" s="183"/>
      <c r="K28" s="183"/>
      <c r="L28" s="183"/>
      <c r="M28" s="183"/>
      <c r="N28" s="183"/>
    </row>
    <row r="29" spans="1:16" s="55" customFormat="1" ht="15" customHeight="1" thickTop="1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</row>
    <row r="30" spans="1:16" s="55" customFormat="1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15"/>
      <c r="M30" s="115"/>
      <c r="N30" s="128"/>
      <c r="O30" s="115"/>
      <c r="P30" s="115"/>
    </row>
    <row r="31" spans="1:16" s="55" customFormat="1" ht="30">
      <c r="A31" s="233" t="s">
        <v>172</v>
      </c>
      <c r="B31" s="233" t="s">
        <v>84</v>
      </c>
      <c r="C31" s="233" t="s">
        <v>85</v>
      </c>
      <c r="D31" s="233" t="s">
        <v>83</v>
      </c>
      <c r="E31" s="233" t="s">
        <v>35</v>
      </c>
      <c r="F31" s="183"/>
      <c r="G31" s="183"/>
      <c r="H31" s="183"/>
      <c r="I31" s="183"/>
      <c r="J31" s="183"/>
      <c r="K31" s="183"/>
      <c r="L31" s="183"/>
      <c r="M31" s="183"/>
      <c r="N31" s="128"/>
    </row>
    <row r="32" spans="1:16" s="55" customFormat="1">
      <c r="A32" s="233" t="s">
        <v>173</v>
      </c>
      <c r="B32" s="233">
        <v>53</v>
      </c>
      <c r="C32" s="233">
        <v>8</v>
      </c>
      <c r="D32" s="233">
        <v>9</v>
      </c>
      <c r="E32" s="233">
        <v>70</v>
      </c>
      <c r="F32" s="183"/>
      <c r="G32" s="183"/>
      <c r="H32" s="183"/>
      <c r="I32" s="183"/>
      <c r="J32" s="183"/>
      <c r="K32" s="183"/>
      <c r="L32" s="183"/>
      <c r="M32" s="183"/>
      <c r="N32" s="128"/>
    </row>
    <row r="33" spans="1:14" s="55" customFormat="1">
      <c r="A33" s="233" t="s">
        <v>174</v>
      </c>
      <c r="B33" s="233">
        <v>126</v>
      </c>
      <c r="C33" s="233">
        <v>21</v>
      </c>
      <c r="D33" s="233">
        <v>18</v>
      </c>
      <c r="E33" s="233">
        <v>165</v>
      </c>
      <c r="F33" s="183"/>
      <c r="G33" s="183"/>
      <c r="H33" s="183"/>
      <c r="I33" s="183"/>
      <c r="J33" s="183"/>
      <c r="K33" s="183"/>
      <c r="L33" s="183"/>
      <c r="M33" s="183"/>
      <c r="N33" s="128"/>
    </row>
    <row r="34" spans="1:14" s="55" customFormat="1">
      <c r="A34" s="233" t="s">
        <v>175</v>
      </c>
      <c r="B34" s="233">
        <v>72</v>
      </c>
      <c r="C34" s="233">
        <v>16</v>
      </c>
      <c r="D34" s="233">
        <v>8</v>
      </c>
      <c r="E34" s="233">
        <v>96</v>
      </c>
      <c r="F34" s="183"/>
      <c r="G34" s="183"/>
      <c r="H34" s="183"/>
      <c r="I34" s="183"/>
      <c r="J34" s="183"/>
      <c r="K34" s="183"/>
      <c r="L34" s="183"/>
      <c r="M34" s="183"/>
      <c r="N34" s="128"/>
    </row>
    <row r="35" spans="1:14">
      <c r="A35" s="233" t="s">
        <v>176</v>
      </c>
      <c r="B35" s="233">
        <v>146</v>
      </c>
      <c r="C35" s="233">
        <v>7</v>
      </c>
      <c r="D35" s="233">
        <v>22</v>
      </c>
      <c r="E35" s="233">
        <v>175</v>
      </c>
      <c r="F35" s="183"/>
      <c r="G35" s="183"/>
      <c r="H35" s="183"/>
      <c r="I35" s="183"/>
      <c r="J35" s="183"/>
      <c r="K35" s="183"/>
      <c r="L35" s="183"/>
      <c r="M35" s="183"/>
      <c r="N35" s="128"/>
    </row>
    <row r="36" spans="1:14">
      <c r="A36" s="233" t="s">
        <v>177</v>
      </c>
      <c r="B36" s="233">
        <v>54</v>
      </c>
      <c r="C36" s="233">
        <v>3</v>
      </c>
      <c r="D36" s="233">
        <v>7</v>
      </c>
      <c r="E36" s="233">
        <v>64</v>
      </c>
      <c r="F36" s="183"/>
      <c r="G36" s="183"/>
      <c r="H36" s="183"/>
      <c r="I36" s="183"/>
      <c r="J36" s="183"/>
      <c r="K36" s="183"/>
      <c r="L36" s="183"/>
      <c r="M36" s="183"/>
    </row>
    <row r="37" spans="1:14">
      <c r="A37" s="233" t="s">
        <v>35</v>
      </c>
      <c r="B37" s="233">
        <f>SUM(B32:B36)</f>
        <v>451</v>
      </c>
      <c r="C37" s="233">
        <f t="shared" ref="C37:E37" si="4">SUM(C32:C36)</f>
        <v>55</v>
      </c>
      <c r="D37" s="233">
        <f t="shared" si="4"/>
        <v>64</v>
      </c>
      <c r="E37" s="233">
        <f t="shared" si="4"/>
        <v>570</v>
      </c>
      <c r="F37" s="183"/>
      <c r="G37" s="183"/>
      <c r="H37" s="183"/>
      <c r="I37" s="183"/>
      <c r="J37" s="183"/>
      <c r="K37" s="183"/>
      <c r="L37" s="183"/>
      <c r="M37" s="183"/>
    </row>
    <row r="38" spans="1:14" s="55" customFormat="1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</row>
    <row r="39" spans="1:14" s="55" customFormat="1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</row>
    <row r="40" spans="1:14" s="55" customFormat="1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</row>
    <row r="41" spans="1:14" ht="30.75" thickBot="1">
      <c r="A41" s="209" t="s">
        <v>219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</row>
    <row r="42" spans="1:14" ht="30.75" thickTop="1">
      <c r="A42" s="72" t="s">
        <v>172</v>
      </c>
      <c r="B42" s="13" t="s">
        <v>19</v>
      </c>
      <c r="C42" s="13" t="s">
        <v>21</v>
      </c>
      <c r="D42" s="13" t="s">
        <v>18</v>
      </c>
      <c r="E42" s="14" t="s">
        <v>35</v>
      </c>
      <c r="F42" s="183"/>
      <c r="G42" s="183"/>
      <c r="H42" s="183"/>
      <c r="I42" s="183"/>
      <c r="J42" s="183"/>
      <c r="K42" s="183"/>
      <c r="L42" s="183"/>
      <c r="M42" s="183"/>
    </row>
    <row r="43" spans="1:14" s="55" customFormat="1">
      <c r="A43" s="47" t="s">
        <v>40</v>
      </c>
      <c r="B43" s="77">
        <f>SUM(B32:B36)</f>
        <v>451</v>
      </c>
      <c r="C43" s="77">
        <f t="shared" ref="C43:E43" si="5">SUM(C32:C36)</f>
        <v>55</v>
      </c>
      <c r="D43" s="77">
        <f t="shared" si="5"/>
        <v>64</v>
      </c>
      <c r="E43" s="80">
        <f t="shared" si="5"/>
        <v>570</v>
      </c>
      <c r="F43" s="183"/>
      <c r="G43" s="183"/>
      <c r="H43" s="183"/>
      <c r="I43" s="183"/>
      <c r="J43" s="183"/>
      <c r="K43" s="183"/>
      <c r="L43" s="183"/>
      <c r="M43" s="183"/>
    </row>
    <row r="44" spans="1:14" s="55" customFormat="1">
      <c r="A44" s="79" t="s">
        <v>35</v>
      </c>
      <c r="B44" s="78">
        <f>SUM(B45:B49)</f>
        <v>1</v>
      </c>
      <c r="C44" s="78">
        <f t="shared" ref="C44:E44" si="6">SUM(C45:C49)</f>
        <v>1</v>
      </c>
      <c r="D44" s="78">
        <f t="shared" si="6"/>
        <v>1</v>
      </c>
      <c r="E44" s="81">
        <f t="shared" si="6"/>
        <v>1</v>
      </c>
      <c r="F44" s="183"/>
      <c r="G44" s="183"/>
      <c r="H44" s="183"/>
      <c r="I44" s="183"/>
      <c r="J44" s="183"/>
      <c r="K44" s="183"/>
      <c r="L44" s="183"/>
      <c r="M44" s="183"/>
    </row>
    <row r="45" spans="1:14">
      <c r="A45" s="140" t="s">
        <v>173</v>
      </c>
      <c r="B45" s="100">
        <f>B32/B$43</f>
        <v>0.11751662971175167</v>
      </c>
      <c r="C45" s="100">
        <f t="shared" ref="C45:E45" si="7">C32/C$43</f>
        <v>0.14545454545454545</v>
      </c>
      <c r="D45" s="100">
        <f t="shared" si="7"/>
        <v>0.140625</v>
      </c>
      <c r="E45" s="101">
        <f t="shared" si="7"/>
        <v>0.12280701754385964</v>
      </c>
      <c r="F45" s="183"/>
      <c r="G45" s="183"/>
      <c r="H45" s="183"/>
      <c r="I45" s="183"/>
      <c r="J45" s="183"/>
      <c r="K45" s="183"/>
      <c r="L45" s="183"/>
      <c r="M45" s="183"/>
    </row>
    <row r="46" spans="1:14">
      <c r="A46" s="140" t="s">
        <v>174</v>
      </c>
      <c r="B46" s="100">
        <f>B33/B$43</f>
        <v>0.2793791574279379</v>
      </c>
      <c r="C46" s="185">
        <f t="shared" ref="C46:E49" si="8">C33/C$43</f>
        <v>0.38181818181818183</v>
      </c>
      <c r="D46" s="100">
        <f t="shared" si="8"/>
        <v>0.28125</v>
      </c>
      <c r="E46" s="101">
        <f t="shared" si="8"/>
        <v>0.28947368421052633</v>
      </c>
      <c r="F46" s="183"/>
      <c r="G46" s="183"/>
      <c r="H46" s="183"/>
      <c r="I46" s="183"/>
      <c r="J46" s="183"/>
      <c r="K46" s="183"/>
      <c r="L46" s="183"/>
      <c r="M46" s="183"/>
    </row>
    <row r="47" spans="1:14">
      <c r="A47" s="140" t="s">
        <v>175</v>
      </c>
      <c r="B47" s="100">
        <f>B34/B$43</f>
        <v>0.15964523281596452</v>
      </c>
      <c r="C47" s="100">
        <f t="shared" si="8"/>
        <v>0.29090909090909089</v>
      </c>
      <c r="D47" s="100">
        <f t="shared" si="8"/>
        <v>0.125</v>
      </c>
      <c r="E47" s="101">
        <f t="shared" si="8"/>
        <v>0.16842105263157894</v>
      </c>
      <c r="F47" s="183"/>
      <c r="G47" s="183"/>
      <c r="H47" s="183"/>
      <c r="I47" s="183"/>
      <c r="J47" s="183"/>
      <c r="K47" s="183"/>
      <c r="L47" s="183"/>
      <c r="M47" s="183"/>
    </row>
    <row r="48" spans="1:14">
      <c r="A48" s="140" t="s">
        <v>176</v>
      </c>
      <c r="B48" s="185">
        <f>B35/B$43</f>
        <v>0.32372505543237251</v>
      </c>
      <c r="C48" s="100">
        <f t="shared" si="8"/>
        <v>0.12727272727272726</v>
      </c>
      <c r="D48" s="185">
        <f t="shared" si="8"/>
        <v>0.34375</v>
      </c>
      <c r="E48" s="101">
        <f t="shared" si="8"/>
        <v>0.30701754385964913</v>
      </c>
      <c r="F48" s="183"/>
      <c r="G48" s="183"/>
      <c r="H48" s="183"/>
      <c r="I48" s="183"/>
      <c r="J48" s="183"/>
      <c r="K48" s="183"/>
      <c r="L48" s="183"/>
      <c r="M48" s="183"/>
    </row>
    <row r="49" spans="1:13" ht="15.75" thickBot="1">
      <c r="A49" s="141" t="s">
        <v>177</v>
      </c>
      <c r="B49" s="102">
        <f>B36/B$43</f>
        <v>0.11973392461197339</v>
      </c>
      <c r="C49" s="102">
        <f t="shared" si="8"/>
        <v>5.4545454545454543E-2</v>
      </c>
      <c r="D49" s="102">
        <f t="shared" si="8"/>
        <v>0.109375</v>
      </c>
      <c r="E49" s="103">
        <f t="shared" si="8"/>
        <v>0.11228070175438597</v>
      </c>
      <c r="F49" s="183"/>
      <c r="G49" s="183"/>
      <c r="H49" s="183"/>
      <c r="I49" s="183"/>
      <c r="J49" s="183"/>
      <c r="K49" s="183"/>
      <c r="L49" s="183"/>
      <c r="M49" s="183"/>
    </row>
    <row r="50" spans="1:13" s="55" customFormat="1" ht="15.75" thickTop="1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</row>
    <row r="51" spans="1:13" ht="15" customHeight="1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</row>
    <row r="52" spans="1:13">
      <c r="A52" s="254"/>
      <c r="B52" s="254"/>
      <c r="C52" s="254"/>
      <c r="D52" s="254"/>
      <c r="E52" s="254"/>
      <c r="F52" s="254"/>
      <c r="G52" s="254"/>
      <c r="H52" s="254"/>
      <c r="I52" s="254"/>
      <c r="J52" s="183"/>
      <c r="K52" s="183"/>
      <c r="L52" s="183"/>
      <c r="M52" s="183"/>
    </row>
    <row r="53" spans="1:13">
      <c r="A53" s="254"/>
      <c r="B53" s="254"/>
      <c r="C53" s="254"/>
      <c r="D53" s="254"/>
      <c r="E53" s="254"/>
      <c r="F53" s="254"/>
      <c r="G53" s="254"/>
      <c r="H53" s="254"/>
      <c r="I53" s="254"/>
      <c r="J53" s="254"/>
      <c r="K53" s="183"/>
      <c r="L53" s="183"/>
      <c r="M53" s="183"/>
    </row>
    <row r="54" spans="1:13">
      <c r="A54" s="254"/>
      <c r="B54" s="254"/>
      <c r="C54" s="254"/>
      <c r="D54" s="254"/>
      <c r="E54" s="254"/>
      <c r="F54" s="254"/>
      <c r="G54" s="254"/>
      <c r="H54" s="254"/>
      <c r="I54" s="254"/>
      <c r="J54" s="254"/>
      <c r="K54" s="183"/>
      <c r="L54" s="183"/>
      <c r="M54" s="183"/>
    </row>
    <row r="55" spans="1:13">
      <c r="A55" s="254"/>
      <c r="B55" s="254"/>
      <c r="C55" s="254"/>
      <c r="D55" s="254"/>
      <c r="E55" s="254"/>
      <c r="F55" s="254"/>
      <c r="G55" s="254"/>
      <c r="H55" s="254"/>
      <c r="I55" s="254"/>
      <c r="J55" s="254"/>
      <c r="K55" s="183"/>
      <c r="L55" s="183"/>
      <c r="M55" s="183"/>
    </row>
    <row r="56" spans="1:13">
      <c r="A56" s="254"/>
      <c r="B56" s="254"/>
      <c r="C56" s="254"/>
      <c r="D56" s="254"/>
      <c r="E56" s="254"/>
      <c r="F56" s="254"/>
      <c r="G56" s="254"/>
      <c r="H56" s="254"/>
      <c r="I56" s="254"/>
      <c r="J56" s="254"/>
      <c r="K56" s="183"/>
      <c r="L56" s="183"/>
      <c r="M56" s="183"/>
    </row>
    <row r="57" spans="1:13">
      <c r="A57" s="254"/>
      <c r="B57" s="254"/>
      <c r="C57" s="254"/>
      <c r="D57" s="254"/>
      <c r="E57" s="254"/>
      <c r="F57" s="254"/>
      <c r="G57" s="254"/>
      <c r="H57" s="254"/>
      <c r="I57" s="254"/>
      <c r="J57" s="254"/>
      <c r="K57" s="183"/>
      <c r="L57" s="183"/>
      <c r="M57" s="183"/>
    </row>
    <row r="58" spans="1:13">
      <c r="A58" s="254"/>
      <c r="B58" s="254"/>
      <c r="C58" s="254"/>
      <c r="D58" s="254"/>
      <c r="E58" s="254"/>
      <c r="F58" s="254"/>
      <c r="G58" s="254"/>
      <c r="H58" s="254"/>
      <c r="I58" s="254"/>
      <c r="J58" s="254"/>
      <c r="K58" s="183"/>
      <c r="L58" s="183"/>
      <c r="M58" s="183"/>
    </row>
    <row r="59" spans="1:13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183"/>
      <c r="L59" s="183"/>
      <c r="M59" s="183"/>
    </row>
    <row r="60" spans="1:13">
      <c r="A60" s="254"/>
      <c r="B60" s="254"/>
      <c r="C60" s="254"/>
      <c r="D60" s="254"/>
      <c r="E60" s="254"/>
      <c r="F60" s="254"/>
      <c r="G60" s="254"/>
      <c r="H60" s="254"/>
      <c r="I60" s="254"/>
      <c r="J60" s="254"/>
      <c r="K60" s="183"/>
      <c r="L60" s="183"/>
      <c r="M60" s="183"/>
    </row>
    <row r="61" spans="1:13">
      <c r="A61" s="254"/>
      <c r="B61" s="254"/>
      <c r="C61" s="254"/>
      <c r="D61" s="254"/>
      <c r="E61" s="254"/>
      <c r="F61" s="254"/>
      <c r="G61" s="254"/>
      <c r="H61" s="254"/>
      <c r="I61" s="254"/>
      <c r="J61" s="254"/>
      <c r="K61" s="183"/>
      <c r="L61" s="183"/>
      <c r="M61" s="183"/>
    </row>
    <row r="62" spans="1:13">
      <c r="A62" s="254"/>
      <c r="B62" s="254"/>
      <c r="C62" s="254"/>
      <c r="D62" s="254"/>
      <c r="E62" s="254"/>
      <c r="F62" s="254"/>
      <c r="G62" s="254"/>
      <c r="H62" s="254"/>
      <c r="I62" s="254"/>
      <c r="J62" s="254"/>
      <c r="K62" s="183"/>
      <c r="L62" s="183"/>
      <c r="M62" s="183"/>
    </row>
    <row r="63" spans="1:13">
      <c r="A63" s="254"/>
      <c r="B63" s="254"/>
      <c r="C63" s="254"/>
      <c r="D63" s="254"/>
      <c r="E63" s="254"/>
      <c r="F63" s="254"/>
      <c r="G63" s="254"/>
      <c r="H63" s="254"/>
      <c r="I63" s="254"/>
      <c r="J63" s="254"/>
      <c r="K63" s="183"/>
      <c r="L63" s="183"/>
      <c r="M63" s="183"/>
    </row>
    <row r="64" spans="1:13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183"/>
      <c r="L64" s="183"/>
      <c r="M64" s="183"/>
    </row>
    <row r="65" spans="1:13">
      <c r="A65" s="254"/>
      <c r="B65" s="254"/>
      <c r="C65" s="254"/>
      <c r="D65" s="254"/>
      <c r="E65" s="254"/>
      <c r="F65" s="254"/>
      <c r="G65" s="254"/>
      <c r="H65" s="254"/>
      <c r="I65" s="254"/>
      <c r="J65" s="254"/>
      <c r="K65" s="183"/>
      <c r="L65" s="183"/>
      <c r="M65" s="183"/>
    </row>
    <row r="66" spans="1:13">
      <c r="A66" s="254"/>
      <c r="B66" s="254"/>
      <c r="C66" s="254"/>
      <c r="D66" s="254"/>
      <c r="E66" s="254"/>
      <c r="F66" s="254"/>
      <c r="G66" s="254"/>
      <c r="H66" s="254"/>
      <c r="I66" s="254"/>
      <c r="J66" s="254"/>
      <c r="K66" s="183"/>
      <c r="L66" s="183"/>
      <c r="M66" s="183"/>
    </row>
    <row r="67" spans="1:13">
      <c r="A67" s="254"/>
      <c r="B67" s="254"/>
      <c r="C67" s="254"/>
      <c r="D67" s="254"/>
      <c r="E67" s="254"/>
      <c r="F67" s="254"/>
      <c r="G67" s="254"/>
      <c r="H67" s="254"/>
      <c r="I67" s="254"/>
      <c r="J67" s="254"/>
      <c r="K67" s="183"/>
      <c r="L67" s="183"/>
      <c r="M67" s="183"/>
    </row>
    <row r="68" spans="1:13">
      <c r="A68" s="254"/>
      <c r="B68" s="254"/>
      <c r="C68" s="254"/>
      <c r="D68" s="254"/>
      <c r="E68" s="254"/>
      <c r="F68" s="254"/>
      <c r="G68" s="254"/>
      <c r="H68" s="254"/>
      <c r="I68" s="254"/>
      <c r="J68" s="254"/>
      <c r="K68" s="183"/>
      <c r="L68" s="183"/>
      <c r="M68" s="183"/>
    </row>
    <row r="69" spans="1:13">
      <c r="A69" s="254"/>
      <c r="B69" s="254"/>
      <c r="C69" s="254"/>
      <c r="D69" s="254"/>
      <c r="E69" s="254"/>
      <c r="F69" s="254"/>
      <c r="G69" s="254"/>
      <c r="H69" s="254"/>
      <c r="I69" s="254"/>
      <c r="J69" s="254"/>
      <c r="K69" s="183"/>
      <c r="L69" s="183"/>
      <c r="M69" s="183"/>
    </row>
    <row r="70" spans="1:13">
      <c r="A70" s="254"/>
      <c r="B70" s="254"/>
      <c r="C70" s="254"/>
      <c r="D70" s="254"/>
      <c r="E70" s="254"/>
      <c r="F70" s="254"/>
      <c r="G70" s="254"/>
      <c r="H70" s="254"/>
      <c r="I70" s="254"/>
      <c r="J70" s="254"/>
      <c r="K70" s="183"/>
      <c r="L70" s="183"/>
      <c r="M70" s="183"/>
    </row>
    <row r="71" spans="1:13">
      <c r="A71" s="254"/>
      <c r="B71" s="254"/>
      <c r="C71" s="254"/>
      <c r="D71" s="254"/>
      <c r="E71" s="254"/>
      <c r="F71" s="254"/>
      <c r="G71" s="254"/>
      <c r="H71" s="254"/>
      <c r="I71" s="254"/>
      <c r="J71" s="254"/>
      <c r="K71" s="183"/>
      <c r="L71" s="183"/>
      <c r="M71" s="183"/>
    </row>
    <row r="72" spans="1:13">
      <c r="A72" s="254"/>
      <c r="B72" s="254"/>
      <c r="C72" s="254"/>
      <c r="D72" s="254"/>
      <c r="E72" s="254"/>
      <c r="F72" s="254"/>
      <c r="G72" s="254"/>
      <c r="H72" s="254"/>
      <c r="I72" s="254"/>
      <c r="J72" s="254"/>
      <c r="K72" s="183"/>
      <c r="L72" s="183"/>
      <c r="M72" s="183"/>
    </row>
    <row r="73" spans="1:13">
      <c r="A73" s="254"/>
      <c r="B73" s="254"/>
      <c r="C73" s="254"/>
      <c r="D73" s="254"/>
      <c r="E73" s="254"/>
      <c r="F73" s="254"/>
      <c r="G73" s="254"/>
      <c r="H73" s="254"/>
      <c r="I73" s="254"/>
      <c r="J73" s="254"/>
      <c r="K73" s="183"/>
      <c r="L73" s="183"/>
      <c r="M73" s="183"/>
    </row>
    <row r="74" spans="1:13">
      <c r="A74" s="254"/>
      <c r="B74" s="254"/>
      <c r="C74" s="254"/>
      <c r="D74" s="254"/>
      <c r="E74" s="254"/>
      <c r="F74" s="254"/>
      <c r="G74" s="254"/>
      <c r="H74" s="254"/>
      <c r="I74" s="254"/>
      <c r="J74" s="254"/>
      <c r="K74" s="183"/>
      <c r="L74" s="183"/>
      <c r="M74" s="183"/>
    </row>
    <row r="75" spans="1:13">
      <c r="A75" s="254"/>
      <c r="B75" s="254"/>
      <c r="C75" s="254"/>
      <c r="D75" s="254"/>
      <c r="E75" s="254"/>
      <c r="F75" s="254"/>
      <c r="G75" s="254"/>
      <c r="H75" s="254"/>
      <c r="I75" s="254"/>
      <c r="J75" s="254"/>
      <c r="K75" s="183"/>
      <c r="L75" s="183"/>
      <c r="M75" s="183"/>
    </row>
    <row r="76" spans="1:13">
      <c r="A76" s="254"/>
      <c r="B76" s="254"/>
      <c r="C76" s="254"/>
      <c r="D76" s="254"/>
      <c r="E76" s="254"/>
      <c r="F76" s="254"/>
      <c r="G76" s="254"/>
      <c r="H76" s="254"/>
      <c r="I76" s="254"/>
      <c r="J76" s="254"/>
      <c r="K76" s="183"/>
      <c r="L76" s="183"/>
      <c r="M76" s="183"/>
    </row>
    <row r="77" spans="1:13">
      <c r="A77" s="254"/>
      <c r="B77" s="254"/>
      <c r="C77" s="254"/>
      <c r="D77" s="254"/>
      <c r="E77" s="254"/>
      <c r="F77" s="254"/>
      <c r="G77" s="254"/>
      <c r="H77" s="254"/>
      <c r="I77" s="254"/>
      <c r="J77" s="254"/>
      <c r="K77" s="183"/>
      <c r="L77" s="183"/>
      <c r="M77" s="183"/>
    </row>
    <row r="78" spans="1:13">
      <c r="A78" s="254"/>
      <c r="B78" s="254"/>
      <c r="C78" s="254"/>
      <c r="D78" s="254"/>
      <c r="E78" s="254"/>
      <c r="F78" s="254"/>
      <c r="G78" s="254"/>
      <c r="H78" s="254"/>
      <c r="I78" s="254"/>
      <c r="J78" s="254"/>
      <c r="K78" s="183"/>
      <c r="L78" s="183"/>
      <c r="M78" s="183"/>
    </row>
    <row r="79" spans="1:13">
      <c r="A79" s="254"/>
      <c r="B79" s="254"/>
      <c r="C79" s="254"/>
      <c r="D79" s="254"/>
      <c r="E79" s="254"/>
      <c r="F79" s="254"/>
      <c r="G79" s="254"/>
      <c r="H79" s="254"/>
      <c r="I79" s="254"/>
      <c r="J79" s="254"/>
      <c r="K79" s="183"/>
      <c r="L79" s="183"/>
      <c r="M79" s="183"/>
    </row>
    <row r="80" spans="1:13">
      <c r="A80" s="254"/>
      <c r="B80" s="254"/>
      <c r="C80" s="254"/>
      <c r="D80" s="254"/>
      <c r="E80" s="254"/>
      <c r="F80" s="254"/>
      <c r="G80" s="254"/>
      <c r="H80" s="254"/>
      <c r="I80" s="254"/>
      <c r="J80" s="254"/>
      <c r="K80" s="183"/>
      <c r="L80" s="183"/>
      <c r="M80" s="183"/>
    </row>
    <row r="81" spans="1:13">
      <c r="A81" s="254"/>
      <c r="B81" s="254"/>
      <c r="C81" s="254"/>
      <c r="D81" s="254"/>
      <c r="E81" s="254"/>
      <c r="F81" s="254"/>
      <c r="G81" s="254"/>
      <c r="H81" s="254"/>
      <c r="I81" s="254"/>
      <c r="J81" s="254"/>
      <c r="K81" s="183"/>
      <c r="L81" s="183"/>
      <c r="M81" s="183"/>
    </row>
    <row r="82" spans="1:13">
      <c r="A82" s="254"/>
      <c r="B82" s="254"/>
      <c r="C82" s="254"/>
      <c r="D82" s="254"/>
      <c r="E82" s="254"/>
      <c r="F82" s="254"/>
      <c r="G82" s="254"/>
      <c r="H82" s="254"/>
      <c r="I82" s="254"/>
      <c r="J82" s="254"/>
      <c r="K82" s="183"/>
      <c r="L82" s="183"/>
      <c r="M82" s="183"/>
    </row>
    <row r="83" spans="1:13">
      <c r="A83" s="254"/>
      <c r="B83" s="254"/>
      <c r="C83" s="254"/>
      <c r="D83" s="254"/>
      <c r="E83" s="254"/>
      <c r="F83" s="254"/>
      <c r="G83" s="254"/>
      <c r="H83" s="254"/>
      <c r="I83" s="254"/>
      <c r="J83" s="254"/>
      <c r="K83" s="183"/>
      <c r="L83" s="183"/>
      <c r="M83" s="183"/>
    </row>
    <row r="84" spans="1:13">
      <c r="A84" s="254"/>
      <c r="B84" s="254"/>
      <c r="C84" s="254"/>
      <c r="D84" s="254"/>
      <c r="E84" s="254"/>
      <c r="F84" s="254"/>
      <c r="G84" s="254"/>
      <c r="H84" s="254"/>
      <c r="I84" s="254"/>
      <c r="J84" s="254"/>
      <c r="K84" s="183"/>
      <c r="L84" s="183"/>
      <c r="M84" s="183"/>
    </row>
    <row r="85" spans="1:13">
      <c r="A85" s="254"/>
      <c r="B85" s="254"/>
      <c r="C85" s="254"/>
      <c r="D85" s="254"/>
      <c r="E85" s="254"/>
      <c r="F85" s="254"/>
      <c r="G85" s="254"/>
      <c r="H85" s="254"/>
      <c r="I85" s="254"/>
      <c r="J85" s="254"/>
      <c r="K85" s="128"/>
      <c r="L85" s="128"/>
      <c r="M85" s="128"/>
    </row>
    <row r="86" spans="1:13">
      <c r="A86" s="254"/>
      <c r="B86" s="254"/>
      <c r="C86" s="254"/>
      <c r="D86" s="254"/>
      <c r="E86" s="254"/>
      <c r="F86" s="254"/>
      <c r="G86" s="254"/>
      <c r="H86" s="254"/>
      <c r="I86" s="254"/>
      <c r="J86" s="254"/>
      <c r="K86" s="128"/>
      <c r="L86" s="128"/>
      <c r="M86" s="128"/>
    </row>
    <row r="87" spans="1:13">
      <c r="A87" s="254"/>
      <c r="B87" s="254"/>
      <c r="C87" s="254"/>
      <c r="D87" s="254"/>
      <c r="E87" s="254"/>
      <c r="F87" s="254"/>
      <c r="G87" s="254"/>
      <c r="H87" s="254"/>
      <c r="I87" s="254"/>
      <c r="J87" s="254"/>
      <c r="K87" s="128"/>
      <c r="L87" s="128"/>
      <c r="M87" s="128"/>
    </row>
    <row r="88" spans="1:13">
      <c r="A88" s="254"/>
      <c r="B88" s="254"/>
      <c r="C88" s="254"/>
      <c r="D88" s="254"/>
      <c r="E88" s="254"/>
      <c r="F88" s="254"/>
      <c r="G88" s="254"/>
      <c r="H88" s="254"/>
      <c r="I88" s="254"/>
      <c r="J88" s="254"/>
      <c r="K88" s="128"/>
      <c r="L88" s="128"/>
      <c r="M88" s="128"/>
    </row>
    <row r="89" spans="1:13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128"/>
      <c r="L89" s="128"/>
      <c r="M89" s="128"/>
    </row>
    <row r="90" spans="1:13">
      <c r="A90" s="254"/>
      <c r="B90" s="254"/>
      <c r="C90" s="254"/>
      <c r="D90" s="254"/>
      <c r="E90" s="254"/>
      <c r="F90" s="254"/>
      <c r="G90" s="254"/>
      <c r="H90" s="254"/>
      <c r="I90" s="254"/>
      <c r="J90" s="254"/>
      <c r="K90" s="128"/>
      <c r="L90" s="128"/>
      <c r="M90" s="128"/>
    </row>
    <row r="91" spans="1:13">
      <c r="A91" s="254"/>
      <c r="B91" s="254"/>
      <c r="C91" s="254"/>
      <c r="D91" s="254"/>
      <c r="E91" s="254"/>
      <c r="F91" s="254"/>
      <c r="G91" s="254"/>
      <c r="H91" s="254"/>
      <c r="I91" s="254"/>
      <c r="J91" s="254"/>
      <c r="K91" s="128"/>
      <c r="L91" s="128"/>
      <c r="M91" s="128"/>
    </row>
    <row r="92" spans="1:13">
      <c r="A92" s="254"/>
      <c r="B92" s="254"/>
      <c r="C92" s="254"/>
      <c r="D92" s="254"/>
      <c r="E92" s="254"/>
      <c r="F92" s="254"/>
      <c r="G92" s="254"/>
      <c r="H92" s="254"/>
      <c r="I92" s="254"/>
      <c r="J92" s="254"/>
      <c r="K92" s="128"/>
      <c r="L92" s="128"/>
      <c r="M92" s="128"/>
    </row>
    <row r="93" spans="1:13">
      <c r="A93" s="254"/>
      <c r="B93" s="254"/>
      <c r="C93" s="254"/>
      <c r="D93" s="254"/>
      <c r="E93" s="254"/>
      <c r="F93" s="254"/>
      <c r="G93" s="254"/>
      <c r="H93" s="254"/>
      <c r="I93" s="254"/>
      <c r="J93" s="254"/>
      <c r="K93" s="128"/>
      <c r="L93" s="128"/>
      <c r="M93" s="128"/>
    </row>
    <row r="94" spans="1:13">
      <c r="A94" s="254"/>
      <c r="B94" s="254"/>
      <c r="C94" s="254"/>
      <c r="D94" s="254"/>
      <c r="E94" s="254"/>
      <c r="F94" s="254"/>
      <c r="G94" s="254"/>
      <c r="H94" s="254"/>
      <c r="I94" s="254"/>
      <c r="J94" s="254"/>
      <c r="K94" s="128"/>
      <c r="L94" s="128"/>
      <c r="M94" s="128"/>
    </row>
    <row r="95" spans="1:13">
      <c r="A95" s="254"/>
      <c r="B95" s="254"/>
      <c r="C95" s="254"/>
      <c r="D95" s="254"/>
      <c r="E95" s="254"/>
      <c r="F95" s="254"/>
      <c r="G95" s="254"/>
      <c r="H95" s="254"/>
      <c r="I95" s="254"/>
      <c r="J95" s="254"/>
      <c r="K95" s="128"/>
      <c r="L95" s="128"/>
      <c r="M95" s="128"/>
    </row>
    <row r="96" spans="1:13">
      <c r="A96" s="254"/>
      <c r="B96" s="254"/>
      <c r="C96" s="254"/>
      <c r="D96" s="254"/>
      <c r="E96" s="254"/>
      <c r="F96" s="254"/>
      <c r="G96" s="254"/>
      <c r="H96" s="254"/>
      <c r="I96" s="254"/>
      <c r="J96" s="254"/>
      <c r="K96" s="128"/>
      <c r="L96" s="128"/>
      <c r="M96" s="128"/>
    </row>
    <row r="97" spans="1:13">
      <c r="A97" s="255"/>
      <c r="B97" s="255"/>
      <c r="C97" s="255"/>
      <c r="D97" s="255"/>
      <c r="E97" s="255"/>
      <c r="F97" s="255"/>
      <c r="G97" s="255"/>
      <c r="H97" s="255"/>
      <c r="I97" s="255"/>
      <c r="J97" s="128"/>
      <c r="K97" s="128"/>
      <c r="L97" s="128"/>
      <c r="M97" s="128"/>
    </row>
    <row r="98" spans="1:13">
      <c r="A98" s="255"/>
      <c r="B98" s="255"/>
      <c r="C98" s="255"/>
      <c r="D98" s="255"/>
      <c r="E98" s="255"/>
      <c r="F98" s="255"/>
      <c r="G98" s="255"/>
      <c r="H98" s="255"/>
      <c r="I98" s="255"/>
      <c r="J98" s="128"/>
      <c r="K98" s="128"/>
      <c r="L98" s="128"/>
      <c r="M98" s="128"/>
    </row>
    <row r="99" spans="1:13">
      <c r="A99" s="255"/>
      <c r="B99" s="255"/>
      <c r="C99" s="255"/>
      <c r="D99" s="255"/>
      <c r="E99" s="255"/>
      <c r="F99" s="255"/>
      <c r="G99" s="255"/>
      <c r="H99" s="255"/>
      <c r="I99" s="255"/>
      <c r="J99" s="128"/>
      <c r="K99" s="128"/>
      <c r="L99" s="128"/>
      <c r="M99" s="128"/>
    </row>
    <row r="100" spans="1:13">
      <c r="A100" s="255"/>
      <c r="B100" s="255"/>
      <c r="C100" s="255"/>
      <c r="D100" s="255"/>
      <c r="E100" s="255"/>
      <c r="F100" s="255"/>
      <c r="G100" s="255"/>
      <c r="H100" s="255"/>
      <c r="I100" s="255"/>
      <c r="J100" s="128"/>
      <c r="K100" s="128"/>
      <c r="L100" s="128"/>
      <c r="M100" s="128"/>
    </row>
    <row r="101" spans="1:13">
      <c r="A101" s="255"/>
      <c r="B101" s="255"/>
      <c r="C101" s="255"/>
      <c r="D101" s="255"/>
      <c r="E101" s="255"/>
      <c r="F101" s="255"/>
      <c r="G101" s="255"/>
      <c r="H101" s="255"/>
      <c r="I101" s="255"/>
      <c r="J101" s="128"/>
      <c r="K101" s="128"/>
      <c r="L101" s="128"/>
      <c r="M101" s="128"/>
    </row>
    <row r="102" spans="1:13">
      <c r="A102" s="255"/>
      <c r="B102" s="255"/>
      <c r="C102" s="255"/>
      <c r="D102" s="255"/>
      <c r="E102" s="255"/>
      <c r="F102" s="255"/>
      <c r="G102" s="255"/>
      <c r="H102" s="255"/>
      <c r="I102" s="255"/>
      <c r="J102" s="128"/>
      <c r="K102" s="128"/>
      <c r="L102" s="128"/>
      <c r="M102" s="128"/>
    </row>
    <row r="103" spans="1:13">
      <c r="A103" s="255"/>
      <c r="B103" s="255"/>
      <c r="C103" s="255"/>
      <c r="D103" s="255"/>
      <c r="E103" s="255"/>
      <c r="F103" s="255"/>
      <c r="G103" s="255"/>
      <c r="H103" s="255"/>
      <c r="I103" s="255"/>
      <c r="J103" s="128"/>
      <c r="K103" s="128"/>
      <c r="L103" s="128"/>
      <c r="M103" s="128"/>
    </row>
    <row r="104" spans="1:13">
      <c r="A104" s="255"/>
      <c r="B104" s="255"/>
      <c r="C104" s="255"/>
      <c r="D104" s="255"/>
      <c r="E104" s="255"/>
      <c r="F104" s="255"/>
      <c r="G104" s="255"/>
      <c r="H104" s="255"/>
      <c r="I104" s="255"/>
      <c r="J104" s="128"/>
      <c r="K104" s="128"/>
      <c r="L104" s="128"/>
      <c r="M104" s="128"/>
    </row>
    <row r="105" spans="1:13">
      <c r="A105" s="255"/>
      <c r="B105" s="255"/>
      <c r="C105" s="255"/>
      <c r="D105" s="255"/>
      <c r="E105" s="255"/>
      <c r="F105" s="255"/>
      <c r="G105" s="255"/>
      <c r="H105" s="255"/>
      <c r="I105" s="255"/>
      <c r="J105" s="128"/>
      <c r="K105" s="128"/>
      <c r="L105" s="128"/>
      <c r="M105" s="128"/>
    </row>
    <row r="106" spans="1:13">
      <c r="A106" s="255"/>
      <c r="B106" s="255"/>
      <c r="C106" s="255"/>
      <c r="D106" s="255"/>
      <c r="E106" s="255"/>
      <c r="F106" s="255"/>
      <c r="G106" s="255"/>
      <c r="H106" s="255"/>
      <c r="I106" s="255"/>
      <c r="J106" s="128"/>
      <c r="K106" s="128"/>
      <c r="L106" s="128"/>
      <c r="M106" s="128"/>
    </row>
    <row r="107" spans="1:13">
      <c r="A107" s="255"/>
      <c r="B107" s="255"/>
      <c r="C107" s="255"/>
      <c r="D107" s="255"/>
      <c r="E107" s="255"/>
      <c r="F107" s="255"/>
      <c r="G107" s="255"/>
      <c r="H107" s="255"/>
      <c r="I107" s="255"/>
      <c r="J107" s="128"/>
      <c r="K107" s="128"/>
      <c r="L107" s="128"/>
      <c r="M107" s="128"/>
    </row>
    <row r="108" spans="1:13">
      <c r="A108" s="255"/>
      <c r="B108" s="255"/>
      <c r="C108" s="255"/>
      <c r="D108" s="255"/>
      <c r="E108" s="255"/>
      <c r="F108" s="255"/>
      <c r="G108" s="255"/>
      <c r="H108" s="255"/>
      <c r="I108" s="255"/>
      <c r="J108" s="128"/>
      <c r="K108" s="128"/>
      <c r="L108" s="128"/>
      <c r="M108" s="128"/>
    </row>
    <row r="109" spans="1:13">
      <c r="A109" s="255"/>
      <c r="B109" s="255"/>
      <c r="C109" s="255"/>
      <c r="D109" s="255"/>
      <c r="E109" s="255"/>
      <c r="F109" s="255"/>
      <c r="G109" s="255"/>
      <c r="H109" s="255"/>
      <c r="I109" s="255"/>
      <c r="J109" s="128"/>
      <c r="K109" s="128"/>
      <c r="L109" s="128"/>
      <c r="M109" s="128"/>
    </row>
    <row r="110" spans="1:13">
      <c r="A110" s="255"/>
      <c r="B110" s="255"/>
      <c r="C110" s="255"/>
      <c r="D110" s="255"/>
      <c r="E110" s="255"/>
      <c r="F110" s="255"/>
      <c r="G110" s="255"/>
      <c r="H110" s="255"/>
      <c r="I110" s="255"/>
      <c r="J110" s="128"/>
      <c r="K110" s="128"/>
      <c r="L110" s="128"/>
      <c r="M110" s="128"/>
    </row>
    <row r="111" spans="1:13">
      <c r="A111" s="255"/>
      <c r="B111" s="255"/>
      <c r="C111" s="255"/>
      <c r="D111" s="255"/>
      <c r="E111" s="255"/>
      <c r="F111" s="255"/>
      <c r="G111" s="255"/>
      <c r="H111" s="255"/>
      <c r="I111" s="255"/>
      <c r="J111" s="128"/>
      <c r="K111" s="128"/>
      <c r="L111" s="128"/>
      <c r="M111" s="128"/>
    </row>
    <row r="112" spans="1:13">
      <c r="A112" s="255"/>
      <c r="B112" s="255"/>
      <c r="C112" s="255"/>
      <c r="D112" s="255"/>
      <c r="E112" s="255"/>
      <c r="F112" s="255"/>
      <c r="G112" s="255"/>
      <c r="H112" s="255"/>
      <c r="I112" s="255"/>
      <c r="J112" s="128"/>
      <c r="K112" s="128"/>
      <c r="L112" s="128"/>
      <c r="M112" s="128"/>
    </row>
    <row r="113" spans="1:13">
      <c r="A113" s="255"/>
      <c r="B113" s="255"/>
      <c r="C113" s="255"/>
      <c r="D113" s="255"/>
      <c r="E113" s="255"/>
      <c r="F113" s="255"/>
      <c r="G113" s="255"/>
      <c r="H113" s="255"/>
      <c r="I113" s="255"/>
      <c r="J113" s="128"/>
      <c r="K113" s="128"/>
      <c r="L113" s="128"/>
      <c r="M113" s="128"/>
    </row>
    <row r="114" spans="1:13">
      <c r="A114" s="255"/>
      <c r="B114" s="255"/>
      <c r="C114" s="255"/>
      <c r="D114" s="255"/>
      <c r="E114" s="255"/>
      <c r="F114" s="255"/>
      <c r="G114" s="255"/>
      <c r="H114" s="255"/>
      <c r="I114" s="255"/>
      <c r="J114" s="128"/>
      <c r="K114" s="128"/>
      <c r="L114" s="128"/>
      <c r="M114" s="128"/>
    </row>
    <row r="115" spans="1:13">
      <c r="A115" s="255"/>
      <c r="B115" s="255"/>
      <c r="C115" s="255"/>
      <c r="D115" s="255"/>
      <c r="E115" s="255"/>
      <c r="F115" s="255"/>
      <c r="G115" s="255"/>
      <c r="H115" s="255"/>
      <c r="I115" s="255"/>
      <c r="J115" s="128"/>
      <c r="K115" s="128"/>
      <c r="L115" s="128"/>
      <c r="M115" s="128"/>
    </row>
    <row r="116" spans="1:13">
      <c r="A116" s="255"/>
      <c r="B116" s="255"/>
      <c r="C116" s="255"/>
      <c r="D116" s="255"/>
      <c r="E116" s="255"/>
      <c r="F116" s="255"/>
      <c r="G116" s="255"/>
      <c r="H116" s="255"/>
      <c r="I116" s="255"/>
      <c r="J116" s="128"/>
      <c r="K116" s="128"/>
      <c r="L116" s="128"/>
      <c r="M116" s="128"/>
    </row>
    <row r="117" spans="1:13">
      <c r="A117" s="255"/>
      <c r="B117" s="255"/>
      <c r="C117" s="255"/>
      <c r="D117" s="255"/>
      <c r="E117" s="255"/>
      <c r="F117" s="255"/>
      <c r="G117" s="255"/>
      <c r="H117" s="255"/>
      <c r="I117" s="255"/>
      <c r="J117" s="128"/>
      <c r="K117" s="128"/>
      <c r="L117" s="128"/>
      <c r="M117" s="128"/>
    </row>
    <row r="118" spans="1:13">
      <c r="A118" s="255"/>
      <c r="B118" s="255"/>
      <c r="C118" s="255"/>
      <c r="D118" s="255"/>
      <c r="E118" s="255"/>
      <c r="F118" s="255"/>
      <c r="G118" s="255"/>
      <c r="H118" s="255"/>
      <c r="I118" s="255"/>
      <c r="J118" s="128"/>
      <c r="K118" s="128"/>
      <c r="L118" s="128"/>
      <c r="M118" s="128"/>
    </row>
    <row r="119" spans="1:13">
      <c r="A119" s="255"/>
      <c r="B119" s="255"/>
      <c r="C119" s="255"/>
      <c r="D119" s="255"/>
      <c r="E119" s="255"/>
      <c r="F119" s="255"/>
      <c r="G119" s="255"/>
      <c r="H119" s="255"/>
      <c r="I119" s="255"/>
      <c r="J119" s="128"/>
      <c r="K119" s="128"/>
      <c r="L119" s="128"/>
      <c r="M119" s="128"/>
    </row>
    <row r="120" spans="1:13">
      <c r="A120" s="255"/>
      <c r="B120" s="255"/>
      <c r="C120" s="255"/>
      <c r="D120" s="255"/>
      <c r="E120" s="255"/>
      <c r="F120" s="255"/>
      <c r="G120" s="255"/>
      <c r="H120" s="255"/>
      <c r="I120" s="255"/>
      <c r="J120" s="128"/>
      <c r="K120" s="128"/>
      <c r="L120" s="128"/>
      <c r="M120" s="128"/>
    </row>
    <row r="121" spans="1:13">
      <c r="A121" s="255"/>
      <c r="B121" s="255"/>
      <c r="C121" s="255"/>
      <c r="D121" s="255"/>
      <c r="E121" s="255"/>
      <c r="F121" s="255"/>
      <c r="G121" s="255"/>
      <c r="H121" s="255"/>
      <c r="I121" s="255"/>
      <c r="J121" s="128"/>
      <c r="K121" s="128"/>
      <c r="L121" s="128"/>
      <c r="M121" s="128"/>
    </row>
    <row r="122" spans="1:13">
      <c r="A122" s="255"/>
      <c r="B122" s="255"/>
      <c r="C122" s="255"/>
      <c r="D122" s="255"/>
      <c r="E122" s="255"/>
      <c r="F122" s="255"/>
      <c r="G122" s="255"/>
      <c r="H122" s="255"/>
      <c r="I122" s="255"/>
      <c r="J122" s="128"/>
      <c r="K122" s="128"/>
      <c r="L122" s="128"/>
      <c r="M122" s="128"/>
    </row>
    <row r="123" spans="1:13">
      <c r="A123" s="255"/>
      <c r="B123" s="255"/>
      <c r="C123" s="255"/>
      <c r="D123" s="255"/>
      <c r="E123" s="255"/>
      <c r="F123" s="255"/>
      <c r="G123" s="255"/>
      <c r="H123" s="255"/>
      <c r="I123" s="255"/>
      <c r="J123" s="128"/>
      <c r="K123" s="128"/>
      <c r="L123" s="128"/>
      <c r="M123" s="128"/>
    </row>
    <row r="124" spans="1:13">
      <c r="A124" s="255"/>
      <c r="B124" s="255"/>
      <c r="C124" s="255"/>
      <c r="D124" s="255"/>
      <c r="E124" s="255"/>
      <c r="F124" s="255"/>
      <c r="G124" s="255"/>
      <c r="H124" s="255"/>
      <c r="I124" s="255"/>
      <c r="J124" s="128"/>
      <c r="K124" s="128"/>
      <c r="L124" s="128"/>
      <c r="M124" s="128"/>
    </row>
    <row r="125" spans="1:13">
      <c r="A125" s="255"/>
      <c r="B125" s="255"/>
      <c r="C125" s="255"/>
      <c r="D125" s="255"/>
      <c r="E125" s="255"/>
      <c r="F125" s="255"/>
      <c r="G125" s="255"/>
      <c r="H125" s="255"/>
      <c r="I125" s="255"/>
      <c r="J125" s="128"/>
      <c r="K125" s="128"/>
      <c r="L125" s="128"/>
      <c r="M125" s="128"/>
    </row>
    <row r="126" spans="1:13">
      <c r="A126" s="255"/>
      <c r="B126" s="255"/>
      <c r="C126" s="255"/>
      <c r="D126" s="255"/>
      <c r="E126" s="255"/>
      <c r="F126" s="255"/>
      <c r="G126" s="255"/>
      <c r="H126" s="255"/>
      <c r="I126" s="255"/>
      <c r="J126" s="128"/>
      <c r="K126" s="128"/>
      <c r="L126" s="128"/>
      <c r="M126" s="128"/>
    </row>
    <row r="127" spans="1:13">
      <c r="A127" s="255"/>
      <c r="B127" s="255"/>
      <c r="C127" s="255"/>
      <c r="D127" s="255"/>
      <c r="E127" s="255"/>
      <c r="F127" s="255"/>
      <c r="G127" s="255"/>
      <c r="H127" s="255"/>
      <c r="I127" s="255"/>
      <c r="J127" s="128"/>
      <c r="K127" s="128"/>
      <c r="L127" s="128"/>
      <c r="M127" s="128"/>
    </row>
    <row r="128" spans="1:13">
      <c r="A128" s="255"/>
      <c r="B128" s="255"/>
      <c r="C128" s="255"/>
      <c r="D128" s="255"/>
      <c r="E128" s="255"/>
      <c r="F128" s="255"/>
      <c r="G128" s="255"/>
      <c r="H128" s="255"/>
      <c r="I128" s="255"/>
      <c r="J128" s="128"/>
      <c r="K128" s="128"/>
      <c r="L128" s="128"/>
      <c r="M128" s="128"/>
    </row>
    <row r="129" spans="1:13">
      <c r="A129" s="255"/>
      <c r="B129" s="255"/>
      <c r="C129" s="255"/>
      <c r="D129" s="255"/>
      <c r="E129" s="255"/>
      <c r="F129" s="255"/>
      <c r="G129" s="255"/>
      <c r="H129" s="255"/>
      <c r="I129" s="255"/>
      <c r="J129" s="128"/>
      <c r="K129" s="128"/>
      <c r="L129" s="128"/>
      <c r="M129" s="128"/>
    </row>
    <row r="130" spans="1:13">
      <c r="A130" s="255"/>
      <c r="B130" s="255"/>
      <c r="C130" s="255"/>
      <c r="D130" s="255"/>
      <c r="E130" s="255"/>
      <c r="F130" s="255"/>
      <c r="G130" s="255"/>
      <c r="H130" s="255"/>
      <c r="I130" s="255"/>
      <c r="J130" s="128"/>
      <c r="K130" s="128"/>
      <c r="L130" s="128"/>
      <c r="M130" s="128"/>
    </row>
    <row r="131" spans="1:13">
      <c r="A131" s="255"/>
      <c r="B131" s="255"/>
      <c r="C131" s="255"/>
      <c r="D131" s="255"/>
      <c r="E131" s="255"/>
      <c r="F131" s="255"/>
      <c r="G131" s="255"/>
      <c r="H131" s="255"/>
      <c r="I131" s="255"/>
      <c r="J131" s="128"/>
      <c r="K131" s="128"/>
      <c r="L131" s="128"/>
      <c r="M131" s="128"/>
    </row>
    <row r="132" spans="1:13">
      <c r="A132" s="255"/>
      <c r="B132" s="255"/>
      <c r="C132" s="255"/>
      <c r="D132" s="255"/>
      <c r="E132" s="255"/>
      <c r="F132" s="255"/>
      <c r="G132" s="255"/>
      <c r="H132" s="255"/>
      <c r="I132" s="255"/>
      <c r="J132" s="128"/>
      <c r="K132" s="128"/>
      <c r="L132" s="128"/>
      <c r="M132" s="128"/>
    </row>
    <row r="133" spans="1:13">
      <c r="A133" s="255"/>
      <c r="B133" s="255"/>
      <c r="C133" s="255"/>
      <c r="D133" s="255"/>
      <c r="E133" s="255"/>
      <c r="F133" s="255"/>
      <c r="G133" s="255"/>
      <c r="H133" s="255"/>
      <c r="I133" s="255"/>
      <c r="J133" s="128"/>
      <c r="K133" s="128"/>
      <c r="L133" s="128"/>
      <c r="M133" s="128"/>
    </row>
    <row r="134" spans="1:13">
      <c r="A134" s="255"/>
      <c r="B134" s="255"/>
      <c r="C134" s="255"/>
      <c r="D134" s="255"/>
      <c r="E134" s="255"/>
      <c r="F134" s="255"/>
      <c r="G134" s="255"/>
      <c r="H134" s="255"/>
      <c r="I134" s="255"/>
      <c r="J134" s="128"/>
      <c r="K134" s="128"/>
      <c r="L134" s="128"/>
      <c r="M134" s="128"/>
    </row>
    <row r="135" spans="1:13">
      <c r="A135" s="255"/>
      <c r="B135" s="255"/>
      <c r="C135" s="255"/>
      <c r="D135" s="255"/>
      <c r="E135" s="255"/>
      <c r="F135" s="255"/>
      <c r="G135" s="255"/>
      <c r="H135" s="255"/>
      <c r="I135" s="255"/>
      <c r="J135" s="128"/>
      <c r="K135" s="128"/>
      <c r="L135" s="128"/>
      <c r="M135" s="128"/>
    </row>
    <row r="136" spans="1:13">
      <c r="A136" s="255"/>
      <c r="B136" s="255"/>
      <c r="C136" s="255"/>
      <c r="D136" s="255"/>
      <c r="E136" s="255"/>
      <c r="F136" s="255"/>
      <c r="G136" s="255"/>
      <c r="H136" s="255"/>
      <c r="I136" s="255"/>
      <c r="J136" s="128"/>
      <c r="K136" s="128"/>
      <c r="L136" s="128"/>
      <c r="M136" s="128"/>
    </row>
    <row r="137" spans="1:13">
      <c r="A137" s="255"/>
      <c r="B137" s="255"/>
      <c r="C137" s="255"/>
      <c r="D137" s="255"/>
      <c r="E137" s="255"/>
      <c r="F137" s="255"/>
      <c r="G137" s="255"/>
      <c r="H137" s="255"/>
      <c r="I137" s="255"/>
      <c r="J137" s="128"/>
      <c r="K137" s="128"/>
      <c r="L137" s="128"/>
      <c r="M137" s="128"/>
    </row>
    <row r="138" spans="1:13">
      <c r="A138" s="255"/>
      <c r="B138" s="255"/>
      <c r="C138" s="255"/>
      <c r="D138" s="255"/>
      <c r="E138" s="255"/>
      <c r="F138" s="255"/>
      <c r="G138" s="255"/>
      <c r="H138" s="255"/>
      <c r="I138" s="255"/>
      <c r="J138" s="128"/>
      <c r="K138" s="128"/>
      <c r="L138" s="128"/>
      <c r="M138" s="128"/>
    </row>
    <row r="139" spans="1:13">
      <c r="A139" s="255"/>
      <c r="B139" s="255"/>
      <c r="C139" s="255"/>
      <c r="D139" s="255"/>
      <c r="E139" s="255"/>
      <c r="F139" s="255"/>
      <c r="G139" s="255"/>
      <c r="H139" s="255"/>
      <c r="I139" s="255"/>
      <c r="J139" s="128"/>
      <c r="K139" s="128"/>
      <c r="L139" s="128"/>
      <c r="M139" s="128"/>
    </row>
    <row r="140" spans="1:13">
      <c r="A140" s="255"/>
      <c r="B140" s="255"/>
      <c r="C140" s="255"/>
      <c r="D140" s="255"/>
      <c r="E140" s="255"/>
      <c r="F140" s="255"/>
      <c r="G140" s="255"/>
      <c r="H140" s="255"/>
      <c r="I140" s="255"/>
      <c r="J140" s="128"/>
      <c r="K140" s="128"/>
      <c r="L140" s="128"/>
      <c r="M140" s="128"/>
    </row>
    <row r="141" spans="1:13">
      <c r="A141" s="128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האם גולשים באינטרנט</vt:lpstr>
      <vt:lpstr>למה לא גולש</vt:lpstr>
      <vt:lpstr>האם יש ברשותך סמארטפון</vt:lpstr>
      <vt:lpstr>באיזה שפה תעדיף אתר אינטרנט (4)</vt:lpstr>
      <vt:lpstr>שפת סרטוני הסברה (5)</vt:lpstr>
      <vt:lpstr>שאלה 6-12 לפי מגדר</vt:lpstr>
      <vt:lpstr>שאלות 6-12 לפי דת</vt:lpstr>
      <vt:lpstr>האם קורא חדשות באינטרנט(13)</vt:lpstr>
      <vt:lpstr>לאיזה אוכלוסיה צריך הדרכה (14)</vt:lpstr>
      <vt:lpstr>שאלות 16-22</vt:lpstr>
      <vt:lpstr>איך היתה רוצה ללמוד (23)</vt:lpstr>
      <vt:lpstr>נושא אחד שמלהיב באינטרנט (24)</vt:lpstr>
      <vt:lpstr>נושא אחד שמדאיג באינטרנט (25)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Meytal Greiver-Schwartz</cp:lastModifiedBy>
  <dcterms:created xsi:type="dcterms:W3CDTF">2016-03-02T10:54:03Z</dcterms:created>
  <dcterms:modified xsi:type="dcterms:W3CDTF">2016-07-31T22:51:46Z</dcterms:modified>
</cp:coreProperties>
</file>