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330"/>
  </bookViews>
  <sheets>
    <sheet name="ממצאי הסקר לפי קבוצת אוכלוסייה" sheetId="1" r:id="rId1"/>
  </sheets>
  <calcPr calcId="145621"/>
</workbook>
</file>

<file path=xl/calcChain.xml><?xml version="1.0" encoding="utf-8"?>
<calcChain xmlns="http://schemas.openxmlformats.org/spreadsheetml/2006/main">
  <c r="E83" i="1" l="1"/>
  <c r="E23" i="1"/>
  <c r="F23" i="1"/>
  <c r="G23" i="1"/>
  <c r="G20" i="1"/>
  <c r="G21" i="1"/>
  <c r="G22" i="1"/>
  <c r="G19" i="1"/>
  <c r="F20" i="1"/>
  <c r="F21" i="1"/>
  <c r="F22" i="1"/>
  <c r="F19" i="1"/>
  <c r="E20" i="1"/>
  <c r="E21" i="1"/>
  <c r="E22" i="1"/>
  <c r="C23" i="1"/>
  <c r="D23" i="1"/>
  <c r="B23" i="1"/>
  <c r="E19" i="1"/>
  <c r="B20" i="1"/>
  <c r="B21" i="1"/>
  <c r="B22" i="1"/>
  <c r="B19" i="1"/>
  <c r="F244" i="1"/>
  <c r="E244" i="1"/>
  <c r="D251" i="1"/>
  <c r="G247" i="1" s="1"/>
  <c r="C251" i="1"/>
  <c r="F246" i="1" s="1"/>
  <c r="B251" i="1"/>
  <c r="E246" i="1" s="1"/>
  <c r="G220" i="1"/>
  <c r="B214" i="1"/>
  <c r="B215" i="1"/>
  <c r="B216" i="1"/>
  <c r="B217" i="1"/>
  <c r="B218" i="1"/>
  <c r="B219" i="1"/>
  <c r="B220" i="1"/>
  <c r="B221" i="1"/>
  <c r="D222" i="1"/>
  <c r="G217" i="1" s="1"/>
  <c r="C222" i="1"/>
  <c r="F216" i="1" s="1"/>
  <c r="B213" i="1"/>
  <c r="B195" i="1"/>
  <c r="B196" i="1"/>
  <c r="B197" i="1"/>
  <c r="B198" i="1"/>
  <c r="B199" i="1"/>
  <c r="B111" i="1"/>
  <c r="B112" i="1"/>
  <c r="B113" i="1"/>
  <c r="B114" i="1"/>
  <c r="B115" i="1"/>
  <c r="B110" i="1"/>
  <c r="D127" i="1"/>
  <c r="G122" i="1" s="1"/>
  <c r="C127" i="1"/>
  <c r="F123" i="1" s="1"/>
  <c r="G215" i="1" l="1"/>
  <c r="E243" i="1"/>
  <c r="F243" i="1"/>
  <c r="E248" i="1"/>
  <c r="F248" i="1"/>
  <c r="E247" i="1"/>
  <c r="F247" i="1"/>
  <c r="F218" i="1"/>
  <c r="G245" i="1"/>
  <c r="F215" i="1"/>
  <c r="G219" i="1"/>
  <c r="G214" i="1"/>
  <c r="G244" i="1"/>
  <c r="F219" i="1"/>
  <c r="G213" i="1"/>
  <c r="G216" i="1"/>
  <c r="E249" i="1"/>
  <c r="E245" i="1"/>
  <c r="F249" i="1"/>
  <c r="F245" i="1"/>
  <c r="G250" i="1"/>
  <c r="G246" i="1"/>
  <c r="G249" i="1"/>
  <c r="G248" i="1"/>
  <c r="F213" i="1"/>
  <c r="F222" i="1" s="1"/>
  <c r="F214" i="1"/>
  <c r="G218" i="1"/>
  <c r="E250" i="1"/>
  <c r="F250" i="1"/>
  <c r="G243" i="1"/>
  <c r="F221" i="1"/>
  <c r="F217" i="1"/>
  <c r="F220" i="1"/>
  <c r="G221" i="1"/>
  <c r="B222" i="1"/>
  <c r="E216" i="1" s="1"/>
  <c r="G125" i="1"/>
  <c r="G124" i="1"/>
  <c r="B116" i="1"/>
  <c r="E112" i="1" s="1"/>
  <c r="F125" i="1"/>
  <c r="F122" i="1"/>
  <c r="F121" i="1"/>
  <c r="G123" i="1"/>
  <c r="F126" i="1"/>
  <c r="G120" i="1"/>
  <c r="G121" i="1"/>
  <c r="E114" i="1"/>
  <c r="F124" i="1"/>
  <c r="F120" i="1"/>
  <c r="G126" i="1"/>
  <c r="B127" i="1"/>
  <c r="F251" i="1" l="1"/>
  <c r="G222" i="1"/>
  <c r="E115" i="1"/>
  <c r="G251" i="1"/>
  <c r="E251" i="1"/>
  <c r="E217" i="1"/>
  <c r="E110" i="1"/>
  <c r="E219" i="1"/>
  <c r="E218" i="1"/>
  <c r="E214" i="1"/>
  <c r="E213" i="1"/>
  <c r="E221" i="1"/>
  <c r="E220" i="1"/>
  <c r="E215" i="1"/>
  <c r="E113" i="1"/>
  <c r="E111" i="1"/>
  <c r="F127" i="1"/>
  <c r="G127" i="1"/>
  <c r="E124" i="1"/>
  <c r="E121" i="1"/>
  <c r="E125" i="1"/>
  <c r="E122" i="1"/>
  <c r="E126" i="1"/>
  <c r="E123" i="1"/>
  <c r="E120" i="1"/>
  <c r="B240" i="1"/>
  <c r="C259" i="1"/>
  <c r="F258" i="1" s="1"/>
  <c r="D259" i="1"/>
  <c r="B258" i="1"/>
  <c r="B256" i="1"/>
  <c r="B257" i="1"/>
  <c r="B255" i="1"/>
  <c r="B254" i="1"/>
  <c r="C240" i="1"/>
  <c r="D240" i="1"/>
  <c r="G235" i="1" s="1"/>
  <c r="C231" i="1"/>
  <c r="D231" i="1"/>
  <c r="G225" i="1" s="1"/>
  <c r="B225" i="1"/>
  <c r="B226" i="1"/>
  <c r="B227" i="1"/>
  <c r="B228" i="1"/>
  <c r="B229" i="1"/>
  <c r="B230" i="1"/>
  <c r="C210" i="1"/>
  <c r="D210" i="1"/>
  <c r="B203" i="1"/>
  <c r="B204" i="1"/>
  <c r="B205" i="1"/>
  <c r="B206" i="1"/>
  <c r="B207" i="1"/>
  <c r="B208" i="1"/>
  <c r="B209" i="1"/>
  <c r="C200" i="1"/>
  <c r="F194" i="1" s="1"/>
  <c r="D200" i="1"/>
  <c r="G195" i="1" s="1"/>
  <c r="B194" i="1"/>
  <c r="C191" i="1"/>
  <c r="F188" i="1" s="1"/>
  <c r="D191" i="1"/>
  <c r="B188" i="1"/>
  <c r="B189" i="1"/>
  <c r="B190" i="1"/>
  <c r="B187" i="1"/>
  <c r="C184" i="1"/>
  <c r="F180" i="1" s="1"/>
  <c r="D184" i="1"/>
  <c r="G181" i="1" s="1"/>
  <c r="C175" i="1"/>
  <c r="F171" i="1" s="1"/>
  <c r="D175" i="1"/>
  <c r="G171" i="1" s="1"/>
  <c r="C167" i="1"/>
  <c r="D167" i="1"/>
  <c r="G163" i="1" s="1"/>
  <c r="C159" i="1"/>
  <c r="F156" i="1" s="1"/>
  <c r="D159" i="1"/>
  <c r="G157" i="1" s="1"/>
  <c r="C151" i="1"/>
  <c r="F147" i="1" s="1"/>
  <c r="D151" i="1"/>
  <c r="C143" i="1"/>
  <c r="F138" i="1" s="1"/>
  <c r="D143" i="1"/>
  <c r="G140" i="1" s="1"/>
  <c r="C135" i="1"/>
  <c r="F131" i="1" s="1"/>
  <c r="D135" i="1"/>
  <c r="G132" i="1" s="1"/>
  <c r="C116" i="1"/>
  <c r="D116" i="1"/>
  <c r="C106" i="1"/>
  <c r="D106" i="1"/>
  <c r="B98" i="1"/>
  <c r="B99" i="1"/>
  <c r="B100" i="1"/>
  <c r="B101" i="1"/>
  <c r="B102" i="1"/>
  <c r="B103" i="1"/>
  <c r="B104" i="1"/>
  <c r="B105" i="1"/>
  <c r="B97" i="1"/>
  <c r="C93" i="1"/>
  <c r="F88" i="1" s="1"/>
  <c r="D93" i="1"/>
  <c r="G90" i="1" s="1"/>
  <c r="B88" i="1"/>
  <c r="B89" i="1"/>
  <c r="B90" i="1"/>
  <c r="B91" i="1"/>
  <c r="B92" i="1"/>
  <c r="B87" i="1"/>
  <c r="C83" i="1"/>
  <c r="F79" i="1" s="1"/>
  <c r="D83" i="1"/>
  <c r="G80" i="1" s="1"/>
  <c r="B78" i="1"/>
  <c r="B79" i="1"/>
  <c r="B80" i="1"/>
  <c r="B81" i="1"/>
  <c r="B82" i="1"/>
  <c r="B77" i="1"/>
  <c r="C73" i="1"/>
  <c r="F69" i="1" s="1"/>
  <c r="D73" i="1"/>
  <c r="B68" i="1"/>
  <c r="B69" i="1"/>
  <c r="B70" i="1"/>
  <c r="B71" i="1"/>
  <c r="B72" i="1"/>
  <c r="B67" i="1"/>
  <c r="C63" i="1"/>
  <c r="F59" i="1" s="1"/>
  <c r="D63" i="1"/>
  <c r="G61" i="1" s="1"/>
  <c r="B58" i="1"/>
  <c r="B59" i="1"/>
  <c r="B60" i="1"/>
  <c r="B61" i="1"/>
  <c r="B62" i="1"/>
  <c r="B57" i="1"/>
  <c r="C53" i="1"/>
  <c r="F48" i="1" s="1"/>
  <c r="D53" i="1"/>
  <c r="G50" i="1" s="1"/>
  <c r="B48" i="1"/>
  <c r="B49" i="1"/>
  <c r="B50" i="1"/>
  <c r="B51" i="1"/>
  <c r="B52" i="1"/>
  <c r="B47" i="1"/>
  <c r="C43" i="1"/>
  <c r="F38" i="1" s="1"/>
  <c r="D43" i="1"/>
  <c r="G40" i="1" s="1"/>
  <c r="B38" i="1"/>
  <c r="B39" i="1"/>
  <c r="B40" i="1"/>
  <c r="B41" i="1"/>
  <c r="B42" i="1"/>
  <c r="B37" i="1"/>
  <c r="C33" i="1"/>
  <c r="F31" i="1" s="1"/>
  <c r="D33" i="1"/>
  <c r="G29" i="1" s="1"/>
  <c r="B28" i="1"/>
  <c r="B29" i="1"/>
  <c r="B30" i="1"/>
  <c r="B31" i="1"/>
  <c r="B32" i="1"/>
  <c r="B27" i="1"/>
  <c r="D15" i="1"/>
  <c r="G12" i="1" s="1"/>
  <c r="C15" i="1"/>
  <c r="F14" i="1" s="1"/>
  <c r="B13" i="1"/>
  <c r="B14" i="1"/>
  <c r="B12" i="1"/>
  <c r="B4" i="1"/>
  <c r="B5" i="1"/>
  <c r="B6" i="1"/>
  <c r="B7" i="1"/>
  <c r="C8" i="1"/>
  <c r="F4" i="1" s="1"/>
  <c r="D8" i="1"/>
  <c r="G4" i="1" s="1"/>
  <c r="F111" i="1" l="1"/>
  <c r="F115" i="1"/>
  <c r="F112" i="1"/>
  <c r="F110" i="1"/>
  <c r="F113" i="1"/>
  <c r="F114" i="1"/>
  <c r="G113" i="1"/>
  <c r="G114" i="1"/>
  <c r="G111" i="1"/>
  <c r="G115" i="1"/>
  <c r="G112" i="1"/>
  <c r="G110" i="1"/>
  <c r="G99" i="1"/>
  <c r="F100" i="1"/>
  <c r="G188" i="1"/>
  <c r="G190" i="1"/>
  <c r="G189" i="1"/>
  <c r="B200" i="1"/>
  <c r="E198" i="1" s="1"/>
  <c r="B210" i="1"/>
  <c r="B231" i="1"/>
  <c r="E230" i="1" s="1"/>
  <c r="F254" i="1"/>
  <c r="F81" i="1"/>
  <c r="F102" i="1"/>
  <c r="F50" i="1"/>
  <c r="G88" i="1"/>
  <c r="F130" i="1"/>
  <c r="G59" i="1"/>
  <c r="G92" i="1"/>
  <c r="F105" i="1"/>
  <c r="F99" i="1"/>
  <c r="F132" i="1"/>
  <c r="F140" i="1"/>
  <c r="G7" i="1"/>
  <c r="F71" i="1"/>
  <c r="F68" i="1"/>
  <c r="B83" i="1"/>
  <c r="E77" i="1" s="1"/>
  <c r="F40" i="1"/>
  <c r="F60" i="1"/>
  <c r="G70" i="1"/>
  <c r="G69" i="1"/>
  <c r="F72" i="1"/>
  <c r="F70" i="1"/>
  <c r="G67" i="1"/>
  <c r="F80" i="1"/>
  <c r="F87" i="1"/>
  <c r="F90" i="1"/>
  <c r="G87" i="1"/>
  <c r="G89" i="1"/>
  <c r="F103" i="1"/>
  <c r="F101" i="1"/>
  <c r="F98" i="1"/>
  <c r="G105" i="1"/>
  <c r="G101" i="1"/>
  <c r="F133" i="1"/>
  <c r="G134" i="1"/>
  <c r="G131" i="1"/>
  <c r="F141" i="1"/>
  <c r="F139" i="1"/>
  <c r="G142" i="1"/>
  <c r="G138" i="1"/>
  <c r="G147" i="1"/>
  <c r="B159" i="1"/>
  <c r="E157" i="1" s="1"/>
  <c r="F154" i="1"/>
  <c r="F162" i="1"/>
  <c r="F164" i="1"/>
  <c r="G162" i="1"/>
  <c r="F174" i="1"/>
  <c r="F170" i="1"/>
  <c r="G174" i="1"/>
  <c r="G172" i="1"/>
  <c r="F183" i="1"/>
  <c r="F181" i="1"/>
  <c r="G180" i="1"/>
  <c r="B191" i="1"/>
  <c r="F196" i="1"/>
  <c r="G197" i="1"/>
  <c r="G209" i="1"/>
  <c r="G207" i="1"/>
  <c r="G204" i="1"/>
  <c r="G230" i="1"/>
  <c r="G227" i="1"/>
  <c r="F236" i="1"/>
  <c r="G254" i="1"/>
  <c r="G256" i="1"/>
  <c r="G79" i="1"/>
  <c r="F91" i="1"/>
  <c r="F89" i="1"/>
  <c r="G102" i="1"/>
  <c r="G98" i="1"/>
  <c r="G130" i="1"/>
  <c r="G139" i="1"/>
  <c r="G150" i="1"/>
  <c r="F155" i="1"/>
  <c r="F165" i="1"/>
  <c r="F163" i="1"/>
  <c r="G166" i="1"/>
  <c r="F173" i="1"/>
  <c r="G173" i="1"/>
  <c r="G170" i="1"/>
  <c r="F179" i="1"/>
  <c r="F182" i="1"/>
  <c r="F190" i="1"/>
  <c r="F199" i="1"/>
  <c r="F197" i="1"/>
  <c r="F195" i="1"/>
  <c r="G199" i="1"/>
  <c r="G196" i="1"/>
  <c r="G208" i="1"/>
  <c r="G205" i="1"/>
  <c r="G203" i="1"/>
  <c r="G228" i="1"/>
  <c r="G226" i="1"/>
  <c r="E234" i="1"/>
  <c r="F257" i="1"/>
  <c r="F256" i="1"/>
  <c r="G255" i="1"/>
  <c r="G258" i="1"/>
  <c r="B259" i="1"/>
  <c r="G257" i="1"/>
  <c r="F255" i="1"/>
  <c r="G237" i="1"/>
  <c r="F239" i="1"/>
  <c r="G236" i="1"/>
  <c r="F238" i="1"/>
  <c r="F235" i="1"/>
  <c r="G239" i="1"/>
  <c r="G234" i="1"/>
  <c r="F234" i="1"/>
  <c r="F237" i="1"/>
  <c r="G238" i="1"/>
  <c r="F227" i="1"/>
  <c r="F230" i="1"/>
  <c r="F226" i="1"/>
  <c r="F229" i="1"/>
  <c r="F225" i="1"/>
  <c r="F228" i="1"/>
  <c r="G229" i="1"/>
  <c r="F207" i="1"/>
  <c r="F203" i="1"/>
  <c r="F209" i="1"/>
  <c r="F205" i="1"/>
  <c r="G206" i="1"/>
  <c r="F208" i="1"/>
  <c r="F204" i="1"/>
  <c r="F206" i="1"/>
  <c r="F198" i="1"/>
  <c r="G198" i="1"/>
  <c r="G194" i="1"/>
  <c r="G187" i="1"/>
  <c r="F189" i="1"/>
  <c r="F187" i="1"/>
  <c r="B184" i="1"/>
  <c r="E183" i="1" s="1"/>
  <c r="G183" i="1"/>
  <c r="G182" i="1"/>
  <c r="G179" i="1"/>
  <c r="B175" i="1"/>
  <c r="E173" i="1" s="1"/>
  <c r="F172" i="1"/>
  <c r="B167" i="1"/>
  <c r="E165" i="1" s="1"/>
  <c r="G165" i="1"/>
  <c r="F166" i="1"/>
  <c r="G164" i="1"/>
  <c r="F158" i="1"/>
  <c r="G154" i="1"/>
  <c r="G155" i="1"/>
  <c r="F157" i="1"/>
  <c r="G158" i="1"/>
  <c r="G156" i="1"/>
  <c r="F146" i="1"/>
  <c r="F149" i="1"/>
  <c r="F148" i="1"/>
  <c r="B151" i="1"/>
  <c r="E149" i="1" s="1"/>
  <c r="G149" i="1"/>
  <c r="F150" i="1"/>
  <c r="G148" i="1"/>
  <c r="G146" i="1"/>
  <c r="B143" i="1"/>
  <c r="G141" i="1"/>
  <c r="F142" i="1"/>
  <c r="B135" i="1"/>
  <c r="E134" i="1" s="1"/>
  <c r="G133" i="1"/>
  <c r="F134" i="1"/>
  <c r="B106" i="1"/>
  <c r="G97" i="1"/>
  <c r="G104" i="1"/>
  <c r="G100" i="1"/>
  <c r="F97" i="1"/>
  <c r="F104" i="1"/>
  <c r="G103" i="1"/>
  <c r="B93" i="1"/>
  <c r="E92" i="1" s="1"/>
  <c r="G91" i="1"/>
  <c r="F92" i="1"/>
  <c r="F78" i="1"/>
  <c r="F82" i="1"/>
  <c r="G77" i="1"/>
  <c r="G82" i="1"/>
  <c r="G78" i="1"/>
  <c r="F77" i="1"/>
  <c r="G81" i="1"/>
  <c r="G72" i="1"/>
  <c r="G68" i="1"/>
  <c r="F67" i="1"/>
  <c r="G71" i="1"/>
  <c r="B73" i="1"/>
  <c r="F30" i="1"/>
  <c r="F39" i="1"/>
  <c r="G38" i="1"/>
  <c r="F49" i="1"/>
  <c r="G48" i="1"/>
  <c r="F58" i="1"/>
  <c r="F37" i="1"/>
  <c r="G37" i="1"/>
  <c r="F47" i="1"/>
  <c r="G47" i="1"/>
  <c r="F62" i="1"/>
  <c r="G57" i="1"/>
  <c r="G39" i="1"/>
  <c r="G49" i="1"/>
  <c r="F41" i="1"/>
  <c r="G42" i="1"/>
  <c r="F51" i="1"/>
  <c r="G52" i="1"/>
  <c r="F61" i="1"/>
  <c r="G60" i="1"/>
  <c r="B63" i="1"/>
  <c r="G62" i="1"/>
  <c r="G58" i="1"/>
  <c r="F57" i="1"/>
  <c r="B53" i="1"/>
  <c r="E50" i="1" s="1"/>
  <c r="G51" i="1"/>
  <c r="F52" i="1"/>
  <c r="B43" i="1"/>
  <c r="G41" i="1"/>
  <c r="F42" i="1"/>
  <c r="G32" i="1"/>
  <c r="G28" i="1"/>
  <c r="F27" i="1"/>
  <c r="F29" i="1"/>
  <c r="G31" i="1"/>
  <c r="F32" i="1"/>
  <c r="F28" i="1"/>
  <c r="G30" i="1"/>
  <c r="G27" i="1"/>
  <c r="B8" i="1"/>
  <c r="E7" i="1" s="1"/>
  <c r="B33" i="1"/>
  <c r="E27" i="1" s="1"/>
  <c r="F13" i="1"/>
  <c r="F12" i="1"/>
  <c r="G14" i="1"/>
  <c r="G13" i="1"/>
  <c r="B15" i="1"/>
  <c r="G5" i="1"/>
  <c r="G6" i="1"/>
  <c r="F7" i="1"/>
  <c r="F6" i="1"/>
  <c r="F5" i="1"/>
  <c r="E12" i="1" l="1"/>
  <c r="E138" i="1"/>
  <c r="E140" i="1"/>
  <c r="E142" i="1"/>
  <c r="E139" i="1"/>
  <c r="E141" i="1"/>
  <c r="E105" i="1"/>
  <c r="E5" i="1"/>
  <c r="E195" i="1"/>
  <c r="E199" i="1"/>
  <c r="E197" i="1"/>
  <c r="E196" i="1"/>
  <c r="E79" i="1"/>
  <c r="E229" i="1"/>
  <c r="G93" i="1"/>
  <c r="E78" i="1"/>
  <c r="E82" i="1"/>
  <c r="E81" i="1"/>
  <c r="E80" i="1"/>
  <c r="F73" i="1"/>
  <c r="E228" i="1"/>
  <c r="E227" i="1"/>
  <c r="E226" i="1"/>
  <c r="E207" i="1"/>
  <c r="E209" i="1"/>
  <c r="E194" i="1"/>
  <c r="F43" i="1"/>
  <c r="E225" i="1"/>
  <c r="E235" i="1"/>
  <c r="E6" i="1"/>
  <c r="F63" i="1"/>
  <c r="E166" i="1"/>
  <c r="E208" i="1"/>
  <c r="E206" i="1"/>
  <c r="G259" i="1"/>
  <c r="G159" i="1"/>
  <c r="F135" i="1"/>
  <c r="E203" i="1"/>
  <c r="E204" i="1"/>
  <c r="E205" i="1"/>
  <c r="E236" i="1"/>
  <c r="G143" i="1"/>
  <c r="F159" i="1"/>
  <c r="G73" i="1"/>
  <c r="G83" i="1"/>
  <c r="E88" i="1"/>
  <c r="E189" i="1"/>
  <c r="E154" i="1"/>
  <c r="F184" i="1"/>
  <c r="G167" i="1"/>
  <c r="E132" i="1"/>
  <c r="F93" i="1"/>
  <c r="E90" i="1"/>
  <c r="G135" i="1"/>
  <c r="E131" i="1"/>
  <c r="F143" i="1"/>
  <c r="E156" i="1"/>
  <c r="E158" i="1"/>
  <c r="E155" i="1"/>
  <c r="E239" i="1"/>
  <c r="E4" i="1"/>
  <c r="E101" i="1"/>
  <c r="E98" i="1"/>
  <c r="F116" i="1"/>
  <c r="F151" i="1"/>
  <c r="F167" i="1"/>
  <c r="G175" i="1"/>
  <c r="G200" i="1"/>
  <c r="F200" i="1"/>
  <c r="F259" i="1"/>
  <c r="E238" i="1"/>
  <c r="E188" i="1"/>
  <c r="E187" i="1"/>
  <c r="E237" i="1"/>
  <c r="E190" i="1"/>
  <c r="E256" i="1"/>
  <c r="E254" i="1"/>
  <c r="E257" i="1"/>
  <c r="E258" i="1"/>
  <c r="E255" i="1"/>
  <c r="G240" i="1"/>
  <c r="F240" i="1"/>
  <c r="G231" i="1"/>
  <c r="F231" i="1"/>
  <c r="F210" i="1"/>
  <c r="G210" i="1"/>
  <c r="F191" i="1"/>
  <c r="G191" i="1"/>
  <c r="G184" i="1"/>
  <c r="E181" i="1"/>
  <c r="E179" i="1"/>
  <c r="E180" i="1"/>
  <c r="E182" i="1"/>
  <c r="E170" i="1"/>
  <c r="E174" i="1"/>
  <c r="E171" i="1"/>
  <c r="F175" i="1"/>
  <c r="E172" i="1"/>
  <c r="E163" i="1"/>
  <c r="E162" i="1"/>
  <c r="E164" i="1"/>
  <c r="G151" i="1"/>
  <c r="E146" i="1"/>
  <c r="E147" i="1"/>
  <c r="E150" i="1"/>
  <c r="E148" i="1"/>
  <c r="E130" i="1"/>
  <c r="E133" i="1"/>
  <c r="G116" i="1"/>
  <c r="G106" i="1"/>
  <c r="F106" i="1"/>
  <c r="E99" i="1"/>
  <c r="E103" i="1"/>
  <c r="E100" i="1"/>
  <c r="E104" i="1"/>
  <c r="E97" i="1"/>
  <c r="E102" i="1"/>
  <c r="E89" i="1"/>
  <c r="E87" i="1"/>
  <c r="E91" i="1"/>
  <c r="F83" i="1"/>
  <c r="E70" i="1"/>
  <c r="E69" i="1"/>
  <c r="E73" i="1"/>
  <c r="E72" i="1"/>
  <c r="E71" i="1"/>
  <c r="E67" i="1"/>
  <c r="E68" i="1"/>
  <c r="E48" i="1"/>
  <c r="G63" i="1"/>
  <c r="F53" i="1"/>
  <c r="E52" i="1"/>
  <c r="E14" i="1"/>
  <c r="G43" i="1"/>
  <c r="G53" i="1"/>
  <c r="E60" i="1"/>
  <c r="E59" i="1"/>
  <c r="E57" i="1"/>
  <c r="E61" i="1"/>
  <c r="E58" i="1"/>
  <c r="E62" i="1"/>
  <c r="E49" i="1"/>
  <c r="E47" i="1"/>
  <c r="E51" i="1"/>
  <c r="E39" i="1"/>
  <c r="E37" i="1"/>
  <c r="E41" i="1"/>
  <c r="E38" i="1"/>
  <c r="E40" i="1"/>
  <c r="E42" i="1"/>
  <c r="F33" i="1"/>
  <c r="E32" i="1"/>
  <c r="E28" i="1"/>
  <c r="E30" i="1"/>
  <c r="G33" i="1"/>
  <c r="E31" i="1"/>
  <c r="E29" i="1"/>
  <c r="G15" i="1"/>
  <c r="G8" i="1"/>
  <c r="F8" i="1"/>
  <c r="E13" i="1"/>
  <c r="F15" i="1"/>
  <c r="E222" i="1" l="1"/>
  <c r="E127" i="1"/>
  <c r="E63" i="1"/>
  <c r="E200" i="1"/>
  <c r="E15" i="1"/>
  <c r="E8" i="1"/>
  <c r="E116" i="1"/>
  <c r="E231" i="1"/>
  <c r="E210" i="1"/>
  <c r="E33" i="1"/>
  <c r="E167" i="1"/>
  <c r="E159" i="1"/>
  <c r="E106" i="1"/>
  <c r="E240" i="1"/>
  <c r="E191" i="1"/>
  <c r="E259" i="1"/>
  <c r="E184" i="1"/>
  <c r="E175" i="1"/>
  <c r="E151" i="1"/>
  <c r="E143" i="1"/>
  <c r="E135" i="1"/>
  <c r="E93" i="1"/>
  <c r="E53" i="1"/>
  <c r="E43" i="1"/>
</calcChain>
</file>

<file path=xl/comments1.xml><?xml version="1.0" encoding="utf-8"?>
<comments xmlns="http://schemas.openxmlformats.org/spreadsheetml/2006/main">
  <authors>
    <author>Stat</author>
  </authors>
  <commentList>
    <comment ref="G169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8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6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3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2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2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3" authorId="0">
      <text>
        <r>
          <rPr>
            <b/>
            <sz val="9"/>
            <color indexed="81"/>
            <rFont val="Tahoma"/>
            <family val="2"/>
          </rPr>
          <t>Stat: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<sst xmlns="http://schemas.openxmlformats.org/spreadsheetml/2006/main" count="410" uniqueCount="148">
  <si>
    <t>סה"כ</t>
  </si>
  <si>
    <t>כן, רק בסלולארי/ טאבלט</t>
  </si>
  <si>
    <t>כן, רק במחשב</t>
  </si>
  <si>
    <t>כן, גם במחשב וגם בסלולארי/ טאבלט</t>
  </si>
  <si>
    <t>אני לא גולש/ת באינטרנט לא במחשב ולא בסלולאר/ טאבלט</t>
  </si>
  <si>
    <t>ערבים</t>
  </si>
  <si>
    <t>יהודים</t>
  </si>
  <si>
    <t>כללי</t>
  </si>
  <si>
    <t>האם גולשים באינטרנט</t>
  </si>
  <si>
    <t>גלישה באינטרנט לפי קבוצת אוכלוסייה</t>
  </si>
  <si>
    <t>בוגר/ת ישיבה</t>
  </si>
  <si>
    <t>יסודית או פחות</t>
  </si>
  <si>
    <t>תיכונית ללא תעודת בגרות</t>
  </si>
  <si>
    <t>תיכונית עם תעודת בגרות</t>
  </si>
  <si>
    <t>על-תיכונית - לא אקדמית</t>
  </si>
  <si>
    <t>הרבה מתחת לממוצע</t>
  </si>
  <si>
    <t>קצת יותר מהממוצע</t>
  </si>
  <si>
    <t>האם יש ברשותך טלפון חכם</t>
  </si>
  <si>
    <t>כן, יש לי</t>
  </si>
  <si>
    <t>לא</t>
  </si>
  <si>
    <t>לא, אבל יש לבן משפחה אחר ואני עושה בו שימוש מעת לעת</t>
  </si>
  <si>
    <t>האם יש לך טלפון חכם לפי קבוצת אוכלוסייה</t>
  </si>
  <si>
    <t>לא משתמש/ת כלל</t>
  </si>
  <si>
    <t>מספר פעמים ביום</t>
  </si>
  <si>
    <t>מספר פעמים בשבוע</t>
  </si>
  <si>
    <t>פחות מפעם בשבוע</t>
  </si>
  <si>
    <t>פעם ביום</t>
  </si>
  <si>
    <t>פעם בשבוע</t>
  </si>
  <si>
    <t>האם אתה קורא חדשות באינטרנט</t>
  </si>
  <si>
    <t>כן, באתרי חדשות בינלאומיים באנגלית (כגון: BBC, Jerusalem Post, CNN, Fox News)</t>
  </si>
  <si>
    <t>כן, באתרי חדשות ישראלים או בינלאומיים ברוסית (כגון: zahav.ru, orbita.co.il, 9tv.co.il, gazeta.r</t>
  </si>
  <si>
    <t>כן, באתרי חדשות כלכליים בעברית (כגון: גלובס, דה מרקר, כלכליסט)</t>
  </si>
  <si>
    <t>כן, באתרי חדשות כלליים בעברית (כגון ynet, walla, הארץ, חדשות 2, mako, מעריב ו-nrg)</t>
  </si>
  <si>
    <t>כן, באתרי חדשות לא ממסדיים (כגון: רוטר, News one, חדשות 0404)</t>
  </si>
  <si>
    <t>כן, באתרי ספורט (one, ספורט5, ספורט1, וואלה ספורט, ynet ספורט)</t>
  </si>
  <si>
    <t>כן, ברשתות חברתיות (פייסבוק, טוויטר)</t>
  </si>
  <si>
    <t>לא, אני לא קורא חדשות באינטרנט</t>
  </si>
  <si>
    <t>ילדים וילדות עד גיל 13</t>
  </si>
  <si>
    <t>לא מעוניין/ת כלל</t>
  </si>
  <si>
    <t>מעוניין/ת במידה מועטה</t>
  </si>
  <si>
    <t>מעוניין/ת במידה רבה</t>
  </si>
  <si>
    <t>מעוניין/ת במידה רבה מאוד</t>
  </si>
  <si>
    <t>אין נושאים שמלהיבים אותי באינטרנט</t>
  </si>
  <si>
    <t>האפשרות להגיע למידע מכל מקום בלי צנזורה</t>
  </si>
  <si>
    <t>האפשרות לתקשר עם אנשים בכל העולם</t>
  </si>
  <si>
    <t>היכולת ללמוד דברים חדשים</t>
  </si>
  <si>
    <t>העושר של המידע בנושאים שמעניינים אותי</t>
  </si>
  <si>
    <t>שרוב הפעילות היא בחינם ואני לא צריך לשלם</t>
  </si>
  <si>
    <t>חושש/ת כי אהיה חשוף לעבירות והונאות על-ידי האקרים</t>
  </si>
  <si>
    <t>אין נושאים שמדאיגים אותי באינטרנט</t>
  </si>
  <si>
    <t>חושש משיימינג (הטרדות והשפלות) ברשתות החברתיות</t>
  </si>
  <si>
    <t>חושש/ת כי זה מסוכן עבור ילדים קטינים</t>
  </si>
  <si>
    <t>חושש/ת מסרטונים ותוכן אלים</t>
  </si>
  <si>
    <t>חושש/ת מפגיעה בפרטיות שלי [גניבת מידע אישי, הפצת נתונים אודותי...]</t>
  </si>
  <si>
    <t>חושש/ת מתוכן לא חינוכי, פוגעני או פורנוגרפי</t>
  </si>
  <si>
    <t>18-24</t>
  </si>
  <si>
    <t>25-34</t>
  </si>
  <si>
    <t>35-44</t>
  </si>
  <si>
    <t>45-54</t>
  </si>
  <si>
    <t>55-64</t>
  </si>
  <si>
    <t>65 ומעלה</t>
  </si>
  <si>
    <t>הרבה מעל לממוצע</t>
  </si>
  <si>
    <t>כמו הממוצע</t>
  </si>
  <si>
    <t>מעט מתחת לממוצע</t>
  </si>
  <si>
    <t>אני משתמש במנועי חיפוש לפי קבוצת אוכלוסייה</t>
  </si>
  <si>
    <t>אני מפרסם ומתקשר ברשתות חברתיות לפי קבוצת אוכלוסייה</t>
  </si>
  <si>
    <t>אני שולח דואר אלקטרוני לפי קבוצת אוכלוסייה</t>
  </si>
  <si>
    <t>אני מבצע תשלומים או מקצר תורים לפי קבוצת אוכלוסייה</t>
  </si>
  <si>
    <t>אני מבצע פעולות וממלא טפסים באתרים לפי קבוצת אוכלוסייה</t>
  </si>
  <si>
    <t>אני מבצע קניות דרך האינטרנט לפי קבוצת אוכלוסייה</t>
  </si>
  <si>
    <t>לאיזו אוכלוסיה חשובה ההדרכה על שימוש באינטרנט לפי קבוצת אוכלוסייה</t>
  </si>
  <si>
    <t>מעוניין ללמוד להשתמש ברשתות חברתיות לפי קבוצת אוכלוסייה</t>
  </si>
  <si>
    <t>מעוניין ללמוד לבצע מסחר ומכירות באינטרנט לפי קבוצת אוכלוסייה</t>
  </si>
  <si>
    <t>מעוניין ללמוד להשתמש בדואר אלקטרוני לפי קבוצת אוכלוסייה</t>
  </si>
  <si>
    <t>מעוניין ללמוד כיצד לקצר זמני המתנה במוסדות לפי קבוצת אוכלוסייה</t>
  </si>
  <si>
    <t>למידה לשימוש במחשב ובאינטרנט בכלל לפי קבוצת אוכלוסייה</t>
  </si>
  <si>
    <t>למידה לשמירה על פרטיות ובטיחות לפי קבוצת אוכלוסייה</t>
  </si>
  <si>
    <t>למידה על תכנות ובניית אתרים לפי קבוצת אוכלוסייה</t>
  </si>
  <si>
    <t>מספר נפשות במשפחה לפי קבוצת אוכלוסייה</t>
  </si>
  <si>
    <t>שכבת גיל לפי קבוצת אוכלוסייה</t>
  </si>
  <si>
    <t>השכלה לפי קבוצת אוכלוסייה</t>
  </si>
  <si>
    <t>אני משתמש במנועי חיפוש</t>
  </si>
  <si>
    <t>אני מפרסם ומתקשר ברשתות חברתיות</t>
  </si>
  <si>
    <t>אני שולח דואר אלקטרוני</t>
  </si>
  <si>
    <t>אני מוריד תוכנות מחשב וכו</t>
  </si>
  <si>
    <t>אני מבצע תשלומים או מקצר תורים</t>
  </si>
  <si>
    <t>אני מבצע פעולות וממלא טפסים באתרים</t>
  </si>
  <si>
    <t>אני מבצע קניות דרך האינטרנט</t>
  </si>
  <si>
    <t>לאיזו אוכלוסיה חשובה ההדרכה על שימוש באינטרנט</t>
  </si>
  <si>
    <t xml:space="preserve"> מעוניין ללמוד להשתמש ברשתות חברתיות</t>
  </si>
  <si>
    <t xml:space="preserve"> מעוניין ללמוד לבצע מסחר ומכירות באינטרנט</t>
  </si>
  <si>
    <t>מעוניין ללמוד להשתמש בדואר אלקטרוני</t>
  </si>
  <si>
    <t>מעוניין ללמוד כיצד לקצר זמני המתנה במוסדות</t>
  </si>
  <si>
    <t>למידה לשימוש במחשב ובאינטרנט בכלל</t>
  </si>
  <si>
    <t>למידה לשמירה על פרטיות ובטיחות</t>
  </si>
  <si>
    <t>למידה על תכנות ובניית אתרים</t>
  </si>
  <si>
    <t>מספר נפשות במשפחה</t>
  </si>
  <si>
    <t>שכבת גיל</t>
  </si>
  <si>
    <t>השכלה</t>
  </si>
  <si>
    <t>אני מוריד תוכנות מחשב וכדומה</t>
  </si>
  <si>
    <t xml:space="preserve">מצב כלכלי </t>
  </si>
  <si>
    <t>מצב כלכלי</t>
  </si>
  <si>
    <t># ראיונות</t>
  </si>
  <si>
    <t>בניפוי אחר ומסרב</t>
  </si>
  <si>
    <t>תואר ראשון</t>
  </si>
  <si>
    <t>כן, באתרי חדשות כלליים בערבית (כגון alarab,panet.bokra,alsonara )</t>
  </si>
  <si>
    <t>בני 60 ומעלה</t>
  </si>
  <si>
    <t>הורים לילדים ( 25-40 )</t>
  </si>
  <si>
    <t>מבוגרים ( 40-60 )</t>
  </si>
  <si>
    <t>נערים ונערות ( גילאי 13-18 )</t>
  </si>
  <si>
    <t>צעירים ( 18-25 )</t>
  </si>
  <si>
    <t>ביצוע מסחר ומכירות באינטרנט</t>
  </si>
  <si>
    <t>לימוד האפשרות לקיצור זמני המתנה למשל בנק/קופת חולים/דואר/או קניית מזון</t>
  </si>
  <si>
    <t>לימוד טיפים לשמירה על פרטיות ובטיחות במחשב ובסלולר</t>
  </si>
  <si>
    <t>לימוד נושאים מקצועיים באינטרנט כמו תכנות ובניית אתרים</t>
  </si>
  <si>
    <t>לימוד שימוש במחשב ובאינטרנט באופן כללי</t>
  </si>
  <si>
    <t>שימוש בדואר אלקטרוני</t>
  </si>
  <si>
    <t>שימוש ברשתות חברתיות</t>
  </si>
  <si>
    <t>לא רלבנטי/ מסרב/ת לענות / לא יודע/ת</t>
  </si>
  <si>
    <t>באיזה מידה היית מעוניין ללמוד על התחומים הבאים לפי קבוצת אוכלוסייה</t>
  </si>
  <si>
    <t>כן, אך לא יודע/ת איך להתמודד עם זה</t>
  </si>
  <si>
    <t>כן, ואני מטפל/ת בנושא</t>
  </si>
  <si>
    <t>לא יודע/ת</t>
  </si>
  <si>
    <t>לא מוטרד/ת</t>
  </si>
  <si>
    <t>מסרב/ת לענות</t>
  </si>
  <si>
    <t>נושא  שמלהיב אותך באינטרנט לפי קבוצת אוכלוסייה</t>
  </si>
  <si>
    <t>נושא  שמדאיג אותך באינטרנט לפי קבוצת אוכלוסייה</t>
  </si>
  <si>
    <t>האם הנך חושש מפגיעה בפרטיות המידע שיש אודותך ברשת ובמערכות מחשוב</t>
  </si>
  <si>
    <t>אני דואג לבצע הגדרות פרטיות באפליקציות וברשתות החברתיות</t>
  </si>
  <si>
    <t>אני לא מוטרד מנושא פרטיותי באינטרנט</t>
  </si>
  <si>
    <t>אני לא עושה אף אחד מהדברים האלה, למרות שאני רוצה לשמור על פרטיותי</t>
  </si>
  <si>
    <t>אני מאשר כחברים רק אנשים שאני מכיר</t>
  </si>
  <si>
    <t>בוחן את התכנים שאני מעלה לרשת לפני פרסומם</t>
  </si>
  <si>
    <t>לא מעלה תמונות חושפניות שלי או של בני משפחתי</t>
  </si>
  <si>
    <t>מעדכן/ת סיסמאות בתדירות גבוהה</t>
  </si>
  <si>
    <t>מקבל את רשותו של אחר לפני פרסום תמונה שלו בפייסבוק או ברשת חברתית אחרת</t>
  </si>
  <si>
    <t>נמנע מהעלאת תמונות או תכנים שנראים לי אישיים מידי</t>
  </si>
  <si>
    <t>6+</t>
  </si>
  <si>
    <t>גיל</t>
  </si>
  <si>
    <t>תואר שלישי</t>
  </si>
  <si>
    <t>תואר שני</t>
  </si>
  <si>
    <t>הכנסה</t>
  </si>
  <si>
    <t>מס נפשות</t>
  </si>
  <si>
    <t>כן</t>
  </si>
  <si>
    <t>לא חוויתי בעצמי אבל קרובים אלי חוו</t>
  </si>
  <si>
    <t>לא חוויתי כלל ולא ידוע לי על קרובים אלי שחוו פגיעת סייבר</t>
  </si>
  <si>
    <t>האם אתה או אנשים קרובים לך חוויתם מה שהיית מגדיר כפגיעת סייבר?</t>
  </si>
  <si>
    <t>איזה מהפעולות הבאות את/ה עושה כדי לשמור על הפרטיות ברשת?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</si>
</sst>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charset val="177"/>
      <scheme val="minor"/>
    </font>
    <font>
      <b/>
      <sz val="12"/>
      <color theme="0"/>
      <name val="Bernard MT Condensed"/>
      <family val="1"/>
    </font>
    <font>
      <b/>
      <sz val="14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  <font>
      <b/>
      <sz val="9"/>
      <color indexed="8"/>
      <name val="Arial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ouble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 style="double">
        <color auto="1"/>
      </left>
      <right style="dashDot">
        <color auto="1"/>
      </right>
      <top style="double">
        <color auto="1"/>
      </top>
      <bottom style="dashDot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ouble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ashDot">
        <color auto="1"/>
      </top>
      <bottom style="double">
        <color auto="1"/>
      </bottom>
      <diagonal/>
    </border>
    <border>
      <left style="double">
        <color auto="1"/>
      </left>
      <right style="dashDot">
        <color auto="1"/>
      </right>
      <top style="dashDot">
        <color auto="1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9" fontId="0" fillId="0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wrapText="1" readingOrder="2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readingOrder="2"/>
    </xf>
    <xf numFmtId="9" fontId="0" fillId="0" borderId="9" xfId="0" applyNumberFormat="1" applyFill="1" applyBorder="1" applyAlignment="1">
      <alignment horizontal="center" vertical="center"/>
    </xf>
    <xf numFmtId="9" fontId="0" fillId="0" borderId="10" xfId="0" applyNumberForma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wrapText="1" readingOrder="2"/>
    </xf>
    <xf numFmtId="0" fontId="1" fillId="3" borderId="7" xfId="0" applyFont="1" applyFill="1" applyBorder="1" applyAlignment="1">
      <alignment horizontal="right" wrapText="1" readingOrder="2"/>
    </xf>
    <xf numFmtId="1" fontId="0" fillId="2" borderId="10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  <xf numFmtId="0" fontId="6" fillId="5" borderId="0" xfId="0" applyFont="1" applyFill="1" applyAlignment="1">
      <alignment horizontal="center"/>
    </xf>
    <xf numFmtId="0" fontId="1" fillId="3" borderId="2" xfId="0" applyFont="1" applyFill="1" applyBorder="1" applyAlignment="1">
      <alignment wrapText="1" readingOrder="2"/>
    </xf>
    <xf numFmtId="9" fontId="0" fillId="0" borderId="0" xfId="0" applyNumberFormat="1"/>
    <xf numFmtId="0" fontId="1" fillId="3" borderId="0" xfId="0" applyFont="1" applyFill="1" applyBorder="1" applyAlignment="1">
      <alignment horizontal="right" wrapText="1" readingOrder="2"/>
    </xf>
    <xf numFmtId="1" fontId="0" fillId="2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wrapText="1" readingOrder="2"/>
    </xf>
    <xf numFmtId="1" fontId="0" fillId="2" borderId="6" xfId="0" applyNumberForma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 wrapText="1" readingOrder="2"/>
    </xf>
    <xf numFmtId="0" fontId="1" fillId="3" borderId="2" xfId="0" applyFont="1" applyFill="1" applyBorder="1" applyAlignment="1">
      <alignment horizontal="right" vertical="center" wrapText="1" readingOrder="2"/>
    </xf>
    <xf numFmtId="164" fontId="0" fillId="0" borderId="8" xfId="0" applyNumberFormat="1" applyFill="1" applyBorder="1" applyAlignment="1">
      <alignment horizontal="center" vertical="center"/>
    </xf>
    <xf numFmtId="10" fontId="0" fillId="0" borderId="8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9" fontId="0" fillId="0" borderId="0" xfId="1" applyFont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9" fillId="0" borderId="0" xfId="2"/>
    <xf numFmtId="0" fontId="8" fillId="6" borderId="0" xfId="0" applyFont="1" applyFill="1"/>
    <xf numFmtId="164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2" applyFont="1" applyBorder="1" applyAlignment="1">
      <alignment vertical="center" wrapText="1"/>
    </xf>
  </cellXfs>
  <cellStyles count="3">
    <cellStyle name="Normal" xfId="0" builtinId="0"/>
    <cellStyle name="Normal_ממצאי הסקר לפי קבוצת אוכלוסייה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260"/>
  <sheetViews>
    <sheetView rightToLeft="1" tabSelected="1" zoomScaleNormal="100" workbookViewId="0">
      <selection activeCell="E4" sqref="E4"/>
    </sheetView>
  </sheetViews>
  <sheetFormatPr defaultRowHeight="14.25" x14ac:dyDescent="0.2"/>
  <cols>
    <col min="1" max="1" width="21" customWidth="1"/>
    <col min="2" max="5" width="9.875" customWidth="1"/>
    <col min="6" max="6" width="7" bestFit="1" customWidth="1"/>
    <col min="7" max="7" width="9.875" customWidth="1"/>
    <col min="8" max="8" width="8.25" bestFit="1" customWidth="1"/>
    <col min="9" max="9" width="5.375" hidden="1" customWidth="1"/>
    <col min="10" max="10" width="8" hidden="1" customWidth="1"/>
    <col min="11" max="11" width="10" hidden="1" customWidth="1"/>
    <col min="12" max="12" width="5.375" bestFit="1" customWidth="1"/>
    <col min="13" max="13" width="19.75" bestFit="1" customWidth="1"/>
    <col min="14" max="14" width="30.375" customWidth="1"/>
    <col min="15" max="15" width="10" customWidth="1"/>
    <col min="16" max="16" width="21" customWidth="1"/>
    <col min="17" max="17" width="14.75" customWidth="1"/>
    <col min="18" max="18" width="21.5" customWidth="1"/>
    <col min="19" max="22" width="8.375" customWidth="1"/>
    <col min="23" max="23" width="7" customWidth="1"/>
    <col min="24" max="24" width="9.25" customWidth="1"/>
    <col min="29" max="29" width="22" customWidth="1"/>
    <col min="30" max="38" width="8" customWidth="1"/>
  </cols>
  <sheetData>
    <row r="1" spans="1:24" ht="15" x14ac:dyDescent="0.2">
      <c r="H1" s="25">
        <v>7</v>
      </c>
    </row>
    <row r="2" spans="1:24" ht="15.75" thickBot="1" x14ac:dyDescent="0.25">
      <c r="A2" s="49" t="s">
        <v>9</v>
      </c>
      <c r="B2" s="49"/>
      <c r="C2" s="49"/>
      <c r="D2" s="49"/>
      <c r="E2" s="49"/>
      <c r="F2" s="49"/>
      <c r="G2" s="49"/>
    </row>
    <row r="3" spans="1:24" ht="15.75" thickTop="1" x14ac:dyDescent="0.2">
      <c r="A3" s="6" t="s">
        <v>8</v>
      </c>
      <c r="B3" s="5" t="s">
        <v>102</v>
      </c>
      <c r="C3" s="5" t="s">
        <v>6</v>
      </c>
      <c r="D3" s="5" t="s">
        <v>5</v>
      </c>
      <c r="E3" s="5" t="s">
        <v>7</v>
      </c>
      <c r="F3" s="5" t="s">
        <v>6</v>
      </c>
      <c r="G3" s="4" t="s">
        <v>5</v>
      </c>
      <c r="L3" s="57"/>
    </row>
    <row r="4" spans="1:24" ht="45" x14ac:dyDescent="0.25">
      <c r="A4" s="3" t="s">
        <v>4</v>
      </c>
      <c r="B4" s="2">
        <f>SUM(C4:D4)</f>
        <v>76.660332738999998</v>
      </c>
      <c r="C4" s="2">
        <v>57.245478323999997</v>
      </c>
      <c r="D4" s="2">
        <v>19.414854415000001</v>
      </c>
      <c r="E4" s="1">
        <f t="shared" ref="E4:G7" si="0">B4/B$8</f>
        <v>9.5371488968617552E-2</v>
      </c>
      <c r="F4" s="34">
        <f t="shared" si="0"/>
        <v>8.4712412552678779E-2</v>
      </c>
      <c r="G4" s="37">
        <f t="shared" si="0"/>
        <v>0.15162515561028087</v>
      </c>
      <c r="L4" s="57"/>
      <c r="S4" s="56"/>
      <c r="U4" s="58"/>
      <c r="V4" s="54"/>
      <c r="W4" s="27"/>
      <c r="X4" s="27"/>
    </row>
    <row r="5" spans="1:24" ht="30" x14ac:dyDescent="0.25">
      <c r="A5" s="3" t="s">
        <v>3</v>
      </c>
      <c r="B5" s="2">
        <f>SUM(C5:D5)</f>
        <v>529.78827664400001</v>
      </c>
      <c r="C5" s="2">
        <v>461.61629776000001</v>
      </c>
      <c r="D5" s="2">
        <v>68.171978883999998</v>
      </c>
      <c r="E5" s="1">
        <f t="shared" si="0"/>
        <v>0.65909832342732988</v>
      </c>
      <c r="F5" s="34">
        <f t="shared" si="0"/>
        <v>0.68310426258576362</v>
      </c>
      <c r="G5" s="37">
        <f t="shared" si="0"/>
        <v>0.53240609924744986</v>
      </c>
      <c r="L5" s="57"/>
      <c r="S5" s="56"/>
      <c r="U5" s="54"/>
      <c r="V5" s="54"/>
      <c r="W5" s="27"/>
      <c r="X5" s="27"/>
    </row>
    <row r="6" spans="1:24" ht="15" x14ac:dyDescent="0.25">
      <c r="A6" s="3" t="s">
        <v>2</v>
      </c>
      <c r="B6" s="2">
        <f>SUM(C6:D6)</f>
        <v>85.502951866800004</v>
      </c>
      <c r="C6" s="2">
        <v>83.681520113000005</v>
      </c>
      <c r="D6" s="2">
        <v>1.8214317538</v>
      </c>
      <c r="E6" s="1">
        <f t="shared" si="0"/>
        <v>0.10637240329378625</v>
      </c>
      <c r="F6" s="34">
        <f t="shared" si="0"/>
        <v>0.12383272290478459</v>
      </c>
      <c r="G6" s="37">
        <f t="shared" si="0"/>
        <v>1.4224926296128076E-2</v>
      </c>
      <c r="S6" s="56"/>
      <c r="U6" s="54"/>
      <c r="V6" s="54"/>
      <c r="W6" s="27"/>
      <c r="X6" s="27"/>
    </row>
    <row r="7" spans="1:24" ht="15" x14ac:dyDescent="0.25">
      <c r="A7" s="3" t="s">
        <v>1</v>
      </c>
      <c r="B7" s="2">
        <f>SUM(C7:D7)</f>
        <v>111.85609204400001</v>
      </c>
      <c r="C7" s="2">
        <v>73.219282143000001</v>
      </c>
      <c r="D7" s="2">
        <v>38.636809900999999</v>
      </c>
      <c r="E7" s="1">
        <f t="shared" si="0"/>
        <v>0.1391577843102664</v>
      </c>
      <c r="F7" s="34">
        <f t="shared" si="0"/>
        <v>0.10835060195677304</v>
      </c>
      <c r="G7" s="37">
        <f t="shared" si="0"/>
        <v>0.30174381884614121</v>
      </c>
      <c r="S7" s="56"/>
      <c r="U7" s="54"/>
      <c r="V7" s="54"/>
      <c r="W7" s="27"/>
      <c r="X7" s="27"/>
    </row>
    <row r="8" spans="1:24" ht="15.75" thickBot="1" x14ac:dyDescent="0.3">
      <c r="A8" s="11" t="s">
        <v>0</v>
      </c>
      <c r="B8" s="12">
        <f t="shared" ref="B8:G8" si="1">SUM(B4:B7)</f>
        <v>803.80765329379994</v>
      </c>
      <c r="C8" s="12">
        <f t="shared" si="1"/>
        <v>675.76257834</v>
      </c>
      <c r="D8" s="12">
        <f t="shared" si="1"/>
        <v>128.0450749538</v>
      </c>
      <c r="E8" s="8">
        <f t="shared" si="1"/>
        <v>1.0000000000000002</v>
      </c>
      <c r="F8" s="8">
        <f t="shared" si="1"/>
        <v>1</v>
      </c>
      <c r="G8" s="7">
        <f t="shared" si="1"/>
        <v>1</v>
      </c>
      <c r="S8" s="56"/>
      <c r="U8" s="54"/>
      <c r="V8" s="54"/>
    </row>
    <row r="9" spans="1:24" ht="15" thickTop="1" x14ac:dyDescent="0.2">
      <c r="S9" s="56"/>
    </row>
    <row r="10" spans="1:24" ht="15.75" thickBot="1" x14ac:dyDescent="0.25">
      <c r="A10" s="49" t="s">
        <v>21</v>
      </c>
      <c r="B10" s="49"/>
      <c r="C10" s="49"/>
      <c r="D10" s="49"/>
      <c r="E10" s="49"/>
      <c r="F10" s="49"/>
      <c r="G10" s="49"/>
      <c r="H10" s="25">
        <v>9</v>
      </c>
      <c r="S10" s="56"/>
    </row>
    <row r="11" spans="1:24" ht="15.75" thickTop="1" x14ac:dyDescent="0.25">
      <c r="A11" s="10" t="s">
        <v>17</v>
      </c>
      <c r="B11" s="5" t="s">
        <v>102</v>
      </c>
      <c r="C11" s="5" t="s">
        <v>6</v>
      </c>
      <c r="D11" s="5" t="s">
        <v>5</v>
      </c>
      <c r="E11" s="5" t="s">
        <v>7</v>
      </c>
      <c r="F11" s="5" t="s">
        <v>6</v>
      </c>
      <c r="G11" s="4" t="s">
        <v>5</v>
      </c>
      <c r="S11" s="56"/>
    </row>
    <row r="12" spans="1:24" ht="15" x14ac:dyDescent="0.25">
      <c r="A12" s="3" t="s">
        <v>18</v>
      </c>
      <c r="B12" s="2">
        <f>C12+D12</f>
        <v>680.09163075000004</v>
      </c>
      <c r="C12" s="2">
        <v>572.01815478000003</v>
      </c>
      <c r="D12" s="2">
        <v>108.07347597</v>
      </c>
      <c r="E12" s="34">
        <f>B12/$B$15</f>
        <v>0.83660257311530217</v>
      </c>
      <c r="F12" s="34">
        <f>C12/$C$15</f>
        <v>0.83521453034905135</v>
      </c>
      <c r="G12" s="37">
        <f>D12/$D$15</f>
        <v>0.84402680862411728</v>
      </c>
      <c r="S12" s="56"/>
    </row>
    <row r="13" spans="1:24" ht="18" x14ac:dyDescent="0.25">
      <c r="A13" s="3" t="s">
        <v>19</v>
      </c>
      <c r="B13" s="2">
        <f t="shared" ref="B13:B14" si="2">C13+D13</f>
        <v>121.038904528</v>
      </c>
      <c r="C13" s="2">
        <v>103.36500572</v>
      </c>
      <c r="D13" s="2">
        <v>17.673898808000001</v>
      </c>
      <c r="E13" s="34">
        <f t="shared" ref="E13:E14" si="3">B13/$B$15</f>
        <v>0.14889384664756394</v>
      </c>
      <c r="F13" s="34">
        <f t="shared" ref="F13:F14" si="4">C13/$C$15</f>
        <v>0.15092520051249134</v>
      </c>
      <c r="G13" s="37">
        <f t="shared" ref="G13:G14" si="5">D13/$D$15</f>
        <v>0.1380287278906685</v>
      </c>
      <c r="J13" s="40"/>
    </row>
    <row r="14" spans="1:24" ht="45" x14ac:dyDescent="0.25">
      <c r="A14" s="3" t="s">
        <v>20</v>
      </c>
      <c r="B14" s="2">
        <f t="shared" si="2"/>
        <v>11.790262009900001</v>
      </c>
      <c r="C14" s="2">
        <v>9.4925618380000003</v>
      </c>
      <c r="D14" s="2">
        <v>2.2977001718999999</v>
      </c>
      <c r="E14" s="34">
        <f t="shared" si="3"/>
        <v>1.4503580237134E-2</v>
      </c>
      <c r="F14" s="34">
        <f t="shared" si="4"/>
        <v>1.3860269138457252E-2</v>
      </c>
      <c r="G14" s="37">
        <f t="shared" si="5"/>
        <v>1.7944463485214231E-2</v>
      </c>
    </row>
    <row r="15" spans="1:24" ht="15.75" thickBot="1" x14ac:dyDescent="0.3">
      <c r="A15" s="11" t="s">
        <v>0</v>
      </c>
      <c r="B15" s="12">
        <f t="shared" ref="B15:G15" si="6">SUM(B12:B14)</f>
        <v>812.92079728789997</v>
      </c>
      <c r="C15" s="12">
        <f t="shared" si="6"/>
        <v>684.87572233800006</v>
      </c>
      <c r="D15" s="12">
        <f t="shared" si="6"/>
        <v>128.0450749499</v>
      </c>
      <c r="E15" s="8">
        <f t="shared" si="6"/>
        <v>1.0000000000000002</v>
      </c>
      <c r="F15" s="8">
        <f t="shared" si="6"/>
        <v>1</v>
      </c>
      <c r="G15" s="7">
        <f t="shared" si="6"/>
        <v>1</v>
      </c>
    </row>
    <row r="16" spans="1:24" ht="15" thickTop="1" x14ac:dyDescent="0.2"/>
    <row r="17" spans="1:19" ht="15.75" thickBot="1" x14ac:dyDescent="0.25">
      <c r="A17" s="49" t="s">
        <v>146</v>
      </c>
      <c r="B17" s="49"/>
      <c r="C17" s="49"/>
      <c r="D17" s="49"/>
      <c r="E17" s="49"/>
      <c r="F17" s="49"/>
      <c r="G17" s="49"/>
      <c r="H17" s="25">
        <v>10</v>
      </c>
      <c r="S17" s="56"/>
    </row>
    <row r="18" spans="1:19" ht="15.75" thickTop="1" x14ac:dyDescent="0.25">
      <c r="A18" s="10" t="s">
        <v>17</v>
      </c>
      <c r="B18" s="5" t="s">
        <v>102</v>
      </c>
      <c r="C18" s="5" t="s">
        <v>6</v>
      </c>
      <c r="D18" s="5" t="s">
        <v>5</v>
      </c>
      <c r="E18" s="5" t="s">
        <v>7</v>
      </c>
      <c r="F18" s="5" t="s">
        <v>6</v>
      </c>
      <c r="G18" s="4" t="s">
        <v>5</v>
      </c>
      <c r="S18" s="56"/>
    </row>
    <row r="19" spans="1:19" ht="15" x14ac:dyDescent="0.25">
      <c r="A19" s="3" t="s">
        <v>143</v>
      </c>
      <c r="B19" s="2">
        <f>C19+D19</f>
        <v>107</v>
      </c>
      <c r="C19" s="2">
        <v>95</v>
      </c>
      <c r="D19" s="2">
        <v>12</v>
      </c>
      <c r="E19" s="34">
        <f>B19/$B$23</f>
        <v>0.13144963144963145</v>
      </c>
      <c r="F19" s="34">
        <f>C19/$C$23</f>
        <v>0.13848396501457727</v>
      </c>
      <c r="G19" s="37">
        <f>D19/$D$23</f>
        <v>9.375E-2</v>
      </c>
      <c r="S19" s="56"/>
    </row>
    <row r="20" spans="1:19" ht="30" x14ac:dyDescent="0.25">
      <c r="A20" s="3" t="s">
        <v>144</v>
      </c>
      <c r="B20" s="2">
        <f t="shared" ref="B20:B22" si="7">C20+D20</f>
        <v>61</v>
      </c>
      <c r="C20" s="2">
        <v>56</v>
      </c>
      <c r="D20" s="2">
        <v>5</v>
      </c>
      <c r="E20" s="34">
        <f t="shared" ref="E20:E22" si="8">B20/$B$23</f>
        <v>7.4938574938574934E-2</v>
      </c>
      <c r="F20" s="34">
        <f t="shared" ref="F20:F22" si="9">C20/$C$23</f>
        <v>8.1632653061224483E-2</v>
      </c>
      <c r="G20" s="37">
        <f t="shared" ref="G20:G22" si="10">D20/$D$23</f>
        <v>3.90625E-2</v>
      </c>
      <c r="J20" s="40"/>
    </row>
    <row r="21" spans="1:19" ht="45" x14ac:dyDescent="0.25">
      <c r="A21" s="3" t="s">
        <v>145</v>
      </c>
      <c r="B21" s="2">
        <f t="shared" si="7"/>
        <v>633</v>
      </c>
      <c r="C21" s="2">
        <v>522</v>
      </c>
      <c r="D21" s="2">
        <v>111</v>
      </c>
      <c r="E21" s="34">
        <f t="shared" si="8"/>
        <v>0.77764127764127766</v>
      </c>
      <c r="F21" s="34">
        <f t="shared" si="9"/>
        <v>0.76093294460641403</v>
      </c>
      <c r="G21" s="37">
        <f t="shared" si="10"/>
        <v>0.8671875</v>
      </c>
      <c r="R21" s="56"/>
    </row>
    <row r="22" spans="1:19" ht="15" x14ac:dyDescent="0.25">
      <c r="A22" s="35" t="s">
        <v>124</v>
      </c>
      <c r="B22" s="2">
        <f t="shared" si="7"/>
        <v>13</v>
      </c>
      <c r="C22" s="15">
        <v>13</v>
      </c>
      <c r="D22" s="15">
        <v>0</v>
      </c>
      <c r="E22" s="34">
        <f t="shared" si="8"/>
        <v>1.5970515970515971E-2</v>
      </c>
      <c r="F22" s="34">
        <f t="shared" si="9"/>
        <v>1.8950437317784258E-2</v>
      </c>
      <c r="G22" s="37">
        <f t="shared" si="10"/>
        <v>0</v>
      </c>
      <c r="R22" s="56"/>
    </row>
    <row r="23" spans="1:19" ht="15.75" thickBot="1" x14ac:dyDescent="0.3">
      <c r="A23" s="11" t="s">
        <v>0</v>
      </c>
      <c r="B23" s="12">
        <f>SUM(B19:B22)</f>
        <v>814</v>
      </c>
      <c r="C23" s="12">
        <f t="shared" ref="C23:D23" si="11">SUM(C19:C22)</f>
        <v>686</v>
      </c>
      <c r="D23" s="12">
        <f t="shared" si="11"/>
        <v>128</v>
      </c>
      <c r="E23" s="8">
        <f>SUM(E19:E22)</f>
        <v>1</v>
      </c>
      <c r="F23" s="8">
        <f>SUM(F19:F22)</f>
        <v>1</v>
      </c>
      <c r="G23" s="7">
        <f>SUM(G19:G22)</f>
        <v>1</v>
      </c>
      <c r="R23" s="56"/>
    </row>
    <row r="24" spans="1:19" ht="15.75" thickTop="1" thickBot="1" x14ac:dyDescent="0.25"/>
    <row r="25" spans="1:19" ht="16.5" thickTop="1" x14ac:dyDescent="0.25">
      <c r="A25" s="46" t="s">
        <v>64</v>
      </c>
      <c r="B25" s="47"/>
      <c r="C25" s="47"/>
      <c r="D25" s="47"/>
      <c r="E25" s="47"/>
      <c r="F25" s="47"/>
      <c r="G25" s="48"/>
      <c r="H25" s="25">
        <v>13</v>
      </c>
    </row>
    <row r="26" spans="1:19" ht="15" x14ac:dyDescent="0.2">
      <c r="A26" s="36" t="s">
        <v>81</v>
      </c>
      <c r="B26" s="21" t="s">
        <v>102</v>
      </c>
      <c r="C26" s="21" t="s">
        <v>6</v>
      </c>
      <c r="D26" s="21" t="s">
        <v>5</v>
      </c>
      <c r="E26" s="21" t="s">
        <v>7</v>
      </c>
      <c r="F26" s="21" t="s">
        <v>6</v>
      </c>
      <c r="G26" s="22" t="s">
        <v>5</v>
      </c>
    </row>
    <row r="27" spans="1:19" ht="15" x14ac:dyDescent="0.25">
      <c r="A27" s="3" t="s">
        <v>22</v>
      </c>
      <c r="B27" s="2">
        <f>C27+D27</f>
        <v>119.74641278199999</v>
      </c>
      <c r="C27" s="2">
        <v>89.526006502000001</v>
      </c>
      <c r="D27" s="2">
        <v>30.220406279999999</v>
      </c>
      <c r="E27" s="1">
        <f t="shared" ref="E27:E32" si="12">B27/$B$33</f>
        <v>0.14730391100872217</v>
      </c>
      <c r="F27" s="1">
        <f>C27/$C$33</f>
        <v>0.13071861592035561</v>
      </c>
      <c r="G27" s="9">
        <f>D27/$D$33</f>
        <v>0.23601381225247312</v>
      </c>
    </row>
    <row r="28" spans="1:19" ht="15" x14ac:dyDescent="0.25">
      <c r="A28" s="3" t="s">
        <v>23</v>
      </c>
      <c r="B28" s="2">
        <f t="shared" ref="B28:B32" si="13">C28+D28</f>
        <v>366.334209531</v>
      </c>
      <c r="C28" s="2">
        <v>323.63307552999999</v>
      </c>
      <c r="D28" s="2">
        <v>42.701134001</v>
      </c>
      <c r="E28" s="1">
        <f t="shared" si="12"/>
        <v>0.45063948511296464</v>
      </c>
      <c r="F28" s="1">
        <f t="shared" ref="F28:F32" si="14">C28/$C$33</f>
        <v>0.47254277670013589</v>
      </c>
      <c r="G28" s="9">
        <f t="shared" ref="G28:G32" si="15">D28/$D$33</f>
        <v>0.33348517322050081</v>
      </c>
    </row>
    <row r="29" spans="1:19" ht="15" x14ac:dyDescent="0.25">
      <c r="A29" s="3" t="s">
        <v>24</v>
      </c>
      <c r="B29" s="2">
        <f t="shared" si="13"/>
        <v>139.320146999</v>
      </c>
      <c r="C29" s="2">
        <v>121.10564382</v>
      </c>
      <c r="D29" s="2">
        <v>18.214503179000001</v>
      </c>
      <c r="E29" s="1">
        <f t="shared" si="12"/>
        <v>0.1713821905681977</v>
      </c>
      <c r="F29" s="1">
        <f t="shared" si="14"/>
        <v>0.17682864185325087</v>
      </c>
      <c r="G29" s="9">
        <f t="shared" si="15"/>
        <v>0.14225071277104553</v>
      </c>
    </row>
    <row r="30" spans="1:19" ht="15" x14ac:dyDescent="0.25">
      <c r="A30" s="3" t="s">
        <v>25</v>
      </c>
      <c r="B30" s="2">
        <f t="shared" si="13"/>
        <v>27.315553648200002</v>
      </c>
      <c r="C30" s="2">
        <v>20.842030715</v>
      </c>
      <c r="D30" s="2">
        <v>6.4735229331999999</v>
      </c>
      <c r="E30" s="1">
        <f t="shared" si="12"/>
        <v>3.3601740463604611E-2</v>
      </c>
      <c r="F30" s="1">
        <f t="shared" si="14"/>
        <v>3.043184337696863E-2</v>
      </c>
      <c r="G30" s="9">
        <f t="shared" si="15"/>
        <v>5.0556594508111417E-2</v>
      </c>
    </row>
    <row r="31" spans="1:19" ht="15" x14ac:dyDescent="0.25">
      <c r="A31" s="3" t="s">
        <v>26</v>
      </c>
      <c r="B31" s="2">
        <f t="shared" si="13"/>
        <v>94.361951411000007</v>
      </c>
      <c r="C31" s="2">
        <v>71.785531800000001</v>
      </c>
      <c r="D31" s="2">
        <v>22.576419610999999</v>
      </c>
      <c r="E31" s="1">
        <f t="shared" si="12"/>
        <v>0.11607766922054061</v>
      </c>
      <c r="F31" s="1">
        <f t="shared" si="14"/>
        <v>0.10481541315922588</v>
      </c>
      <c r="G31" s="9">
        <f t="shared" si="15"/>
        <v>0.17631618880418326</v>
      </c>
    </row>
    <row r="32" spans="1:19" ht="15" x14ac:dyDescent="0.25">
      <c r="A32" s="3" t="s">
        <v>27</v>
      </c>
      <c r="B32" s="2">
        <f t="shared" si="13"/>
        <v>65.84252292459999</v>
      </c>
      <c r="C32" s="2">
        <v>57.983433974999997</v>
      </c>
      <c r="D32" s="2">
        <v>7.8590889496000003</v>
      </c>
      <c r="E32" s="1">
        <f t="shared" si="12"/>
        <v>8.0995003625970313E-2</v>
      </c>
      <c r="F32" s="1">
        <f t="shared" si="14"/>
        <v>8.466270899006309E-2</v>
      </c>
      <c r="G32" s="9">
        <f t="shared" si="15"/>
        <v>6.1377518443685879E-2</v>
      </c>
    </row>
    <row r="33" spans="1:8" ht="15.75" thickBot="1" x14ac:dyDescent="0.3">
      <c r="A33" s="11" t="s">
        <v>0</v>
      </c>
      <c r="B33" s="12">
        <f>SUM(B27:B32)</f>
        <v>812.92079729579996</v>
      </c>
      <c r="C33" s="12">
        <f t="shared" ref="C33:D33" si="16">SUM(C27:C32)</f>
        <v>684.87572234200002</v>
      </c>
      <c r="D33" s="12">
        <f t="shared" si="16"/>
        <v>128.0450749538</v>
      </c>
      <c r="E33" s="8">
        <f>SUM(E27:E32)</f>
        <v>1</v>
      </c>
      <c r="F33" s="8">
        <f>SUM(F27:F32)</f>
        <v>1</v>
      </c>
      <c r="G33" s="7">
        <f>SUM(G27:G32)</f>
        <v>1</v>
      </c>
    </row>
    <row r="34" spans="1:8" ht="15.75" thickTop="1" thickBot="1" x14ac:dyDescent="0.25"/>
    <row r="35" spans="1:8" ht="16.5" thickTop="1" x14ac:dyDescent="0.25">
      <c r="A35" s="46" t="s">
        <v>65</v>
      </c>
      <c r="B35" s="47"/>
      <c r="C35" s="47"/>
      <c r="D35" s="47"/>
      <c r="E35" s="47"/>
      <c r="F35" s="47"/>
      <c r="G35" s="48"/>
      <c r="H35" s="25">
        <v>14</v>
      </c>
    </row>
    <row r="36" spans="1:8" ht="30" x14ac:dyDescent="0.2">
      <c r="A36" s="36" t="s">
        <v>82</v>
      </c>
      <c r="B36" s="21" t="s">
        <v>102</v>
      </c>
      <c r="C36" s="21" t="s">
        <v>6</v>
      </c>
      <c r="D36" s="21" t="s">
        <v>5</v>
      </c>
      <c r="E36" s="21" t="s">
        <v>7</v>
      </c>
      <c r="F36" s="21" t="s">
        <v>6</v>
      </c>
      <c r="G36" s="22" t="s">
        <v>5</v>
      </c>
    </row>
    <row r="37" spans="1:8" ht="15" x14ac:dyDescent="0.25">
      <c r="A37" s="3" t="s">
        <v>22</v>
      </c>
      <c r="B37" s="2">
        <f>C37+D37</f>
        <v>298.47220093199996</v>
      </c>
      <c r="C37" s="2">
        <v>264.08328076999999</v>
      </c>
      <c r="D37" s="2">
        <v>34.388920161999998</v>
      </c>
      <c r="E37" s="1">
        <f>B37/$B$43</f>
        <v>0.36716024725095331</v>
      </c>
      <c r="F37" s="1">
        <f>C37/$C$43</f>
        <v>0.38559299469018815</v>
      </c>
      <c r="G37" s="9">
        <f>D37/$D$43</f>
        <v>0.26856886275739017</v>
      </c>
    </row>
    <row r="38" spans="1:8" ht="15" x14ac:dyDescent="0.25">
      <c r="A38" s="3" t="s">
        <v>23</v>
      </c>
      <c r="B38" s="2">
        <f t="shared" ref="B38:B42" si="17">C38+D38</f>
        <v>198.40443705000001</v>
      </c>
      <c r="C38" s="2">
        <v>142.86228162</v>
      </c>
      <c r="D38" s="2">
        <v>55.542155430000001</v>
      </c>
      <c r="E38" s="1">
        <f t="shared" ref="E38:E42" si="18">B38/$B$43</f>
        <v>0.24406367472580989</v>
      </c>
      <c r="F38" s="1">
        <f t="shared" ref="F38:F42" si="19">C38/$C$43</f>
        <v>0.20859592033812202</v>
      </c>
      <c r="G38" s="9">
        <f t="shared" ref="G38:G42" si="20">D38/$D$43</f>
        <v>0.43377033790705005</v>
      </c>
    </row>
    <row r="39" spans="1:8" ht="15" x14ac:dyDescent="0.25">
      <c r="A39" s="3" t="s">
        <v>24</v>
      </c>
      <c r="B39" s="2">
        <f t="shared" si="17"/>
        <v>98.566424207000011</v>
      </c>
      <c r="C39" s="2">
        <v>85.850907230000004</v>
      </c>
      <c r="D39" s="2">
        <v>12.715516977</v>
      </c>
      <c r="E39" s="1">
        <f t="shared" si="18"/>
        <v>0.12124972633792941</v>
      </c>
      <c r="F39" s="1">
        <f t="shared" si="19"/>
        <v>0.12535253393991386</v>
      </c>
      <c r="G39" s="9">
        <f t="shared" si="20"/>
        <v>9.93050063159229E-2</v>
      </c>
    </row>
    <row r="40" spans="1:8" ht="15" x14ac:dyDescent="0.25">
      <c r="A40" s="3" t="s">
        <v>25</v>
      </c>
      <c r="B40" s="2">
        <f t="shared" si="17"/>
        <v>77.352788047600001</v>
      </c>
      <c r="C40" s="2">
        <v>74.30225016</v>
      </c>
      <c r="D40" s="2">
        <v>3.0505378876</v>
      </c>
      <c r="E40" s="1">
        <f t="shared" si="18"/>
        <v>9.5154150692840875E-2</v>
      </c>
      <c r="F40" s="1">
        <f t="shared" si="19"/>
        <v>0.1084901212521918</v>
      </c>
      <c r="G40" s="9">
        <f t="shared" si="20"/>
        <v>2.3823937693058857E-2</v>
      </c>
    </row>
    <row r="41" spans="1:8" ht="15" x14ac:dyDescent="0.25">
      <c r="A41" s="3" t="s">
        <v>26</v>
      </c>
      <c r="B41" s="2">
        <f t="shared" si="17"/>
        <v>67.331802683000006</v>
      </c>
      <c r="C41" s="2">
        <v>53.261040143999999</v>
      </c>
      <c r="D41" s="2">
        <v>14.070762539</v>
      </c>
      <c r="E41" s="1">
        <f t="shared" si="18"/>
        <v>8.2827014521780956E-2</v>
      </c>
      <c r="F41" s="1">
        <f t="shared" si="19"/>
        <v>7.7767452409551838E-2</v>
      </c>
      <c r="G41" s="9">
        <f t="shared" si="20"/>
        <v>0.10988913508846683</v>
      </c>
    </row>
    <row r="42" spans="1:8" ht="15" x14ac:dyDescent="0.25">
      <c r="A42" s="3" t="s">
        <v>27</v>
      </c>
      <c r="B42" s="2">
        <f t="shared" si="17"/>
        <v>72.793144380100003</v>
      </c>
      <c r="C42" s="2">
        <v>64.515962422000001</v>
      </c>
      <c r="D42" s="2">
        <v>8.2771819580999999</v>
      </c>
      <c r="E42" s="1">
        <f t="shared" si="18"/>
        <v>8.9545186470685545E-2</v>
      </c>
      <c r="F42" s="1">
        <f t="shared" si="19"/>
        <v>9.4200977370032191E-2</v>
      </c>
      <c r="G42" s="9">
        <f t="shared" si="20"/>
        <v>6.4642720238111129E-2</v>
      </c>
    </row>
    <row r="43" spans="1:8" ht="15.75" thickBot="1" x14ac:dyDescent="0.3">
      <c r="A43" s="11" t="s">
        <v>0</v>
      </c>
      <c r="B43" s="12">
        <f>SUM(B37:B42)</f>
        <v>812.92079729969998</v>
      </c>
      <c r="C43" s="12">
        <f t="shared" ref="C43:D43" si="21">SUM(C37:C42)</f>
        <v>684.87572234600009</v>
      </c>
      <c r="D43" s="12">
        <f t="shared" si="21"/>
        <v>128.04507495370001</v>
      </c>
      <c r="E43" s="8">
        <f>SUM(E37:E42)</f>
        <v>1</v>
      </c>
      <c r="F43" s="8">
        <f>SUM(F37:F42)</f>
        <v>0.99999999999999989</v>
      </c>
      <c r="G43" s="7">
        <f>SUM(G37:G42)</f>
        <v>1</v>
      </c>
    </row>
    <row r="44" spans="1:8" ht="15.75" thickTop="1" thickBot="1" x14ac:dyDescent="0.25"/>
    <row r="45" spans="1:8" ht="16.5" thickTop="1" x14ac:dyDescent="0.25">
      <c r="A45" s="46" t="s">
        <v>66</v>
      </c>
      <c r="B45" s="47"/>
      <c r="C45" s="47"/>
      <c r="D45" s="47"/>
      <c r="E45" s="47"/>
      <c r="F45" s="47"/>
      <c r="G45" s="48"/>
      <c r="H45" s="25">
        <v>15</v>
      </c>
    </row>
    <row r="46" spans="1:8" ht="15" x14ac:dyDescent="0.25">
      <c r="A46" s="3" t="s">
        <v>83</v>
      </c>
      <c r="B46" s="21" t="s">
        <v>102</v>
      </c>
      <c r="C46" s="21" t="s">
        <v>6</v>
      </c>
      <c r="D46" s="21" t="s">
        <v>5</v>
      </c>
      <c r="E46" s="21" t="s">
        <v>7</v>
      </c>
      <c r="F46" s="21" t="s">
        <v>6</v>
      </c>
      <c r="G46" s="22" t="s">
        <v>5</v>
      </c>
    </row>
    <row r="47" spans="1:8" ht="15" x14ac:dyDescent="0.25">
      <c r="A47" s="3" t="s">
        <v>22</v>
      </c>
      <c r="B47" s="2">
        <f>C47+D47</f>
        <v>176.321955608</v>
      </c>
      <c r="C47" s="2">
        <v>125.01648741</v>
      </c>
      <c r="D47" s="2">
        <v>51.305468198</v>
      </c>
      <c r="E47" s="1">
        <f>B47/$B$53</f>
        <v>0.21689930457487658</v>
      </c>
      <c r="F47" s="1">
        <f>C47/$C$53</f>
        <v>0.18253893857167439</v>
      </c>
      <c r="G47" s="9">
        <f>D47/$D$53</f>
        <v>0.40068287059656105</v>
      </c>
    </row>
    <row r="48" spans="1:8" ht="15" x14ac:dyDescent="0.25">
      <c r="A48" s="3" t="s">
        <v>23</v>
      </c>
      <c r="B48" s="2">
        <f t="shared" ref="B48:B52" si="22">C48+D48</f>
        <v>251.12806433899999</v>
      </c>
      <c r="C48" s="2">
        <v>220.68596578</v>
      </c>
      <c r="D48" s="2">
        <v>30.442098559000002</v>
      </c>
      <c r="E48" s="1">
        <f t="shared" ref="E48:E52" si="23">B48/$B$53</f>
        <v>0.30892070319059345</v>
      </c>
      <c r="F48" s="1">
        <f t="shared" ref="F48:F52" si="24">C48/$C$53</f>
        <v>0.32222775400041975</v>
      </c>
      <c r="G48" s="9">
        <f t="shared" ref="G48:G52" si="25">D48/$D$53</f>
        <v>0.23774517348774618</v>
      </c>
    </row>
    <row r="49" spans="1:8" ht="15" x14ac:dyDescent="0.25">
      <c r="A49" s="3" t="s">
        <v>24</v>
      </c>
      <c r="B49" s="2">
        <f t="shared" si="22"/>
        <v>128.82434677099999</v>
      </c>
      <c r="C49" s="2">
        <v>113.6777866</v>
      </c>
      <c r="D49" s="2">
        <v>15.146560171000001</v>
      </c>
      <c r="E49" s="1">
        <f t="shared" si="23"/>
        <v>0.15847096937299895</v>
      </c>
      <c r="F49" s="1">
        <f t="shared" si="24"/>
        <v>0.16598308699146413</v>
      </c>
      <c r="G49" s="9">
        <f t="shared" si="25"/>
        <v>0.11829084544279435</v>
      </c>
    </row>
    <row r="50" spans="1:8" ht="15" x14ac:dyDescent="0.25">
      <c r="A50" s="3" t="s">
        <v>25</v>
      </c>
      <c r="B50" s="2">
        <f t="shared" si="22"/>
        <v>100.0477790515</v>
      </c>
      <c r="C50" s="2">
        <v>91.081239961999998</v>
      </c>
      <c r="D50" s="2">
        <v>8.9665390894999994</v>
      </c>
      <c r="E50" s="1">
        <f t="shared" si="23"/>
        <v>0.12307198854336368</v>
      </c>
      <c r="F50" s="1">
        <f t="shared" si="24"/>
        <v>0.13298944172003313</v>
      </c>
      <c r="G50" s="9">
        <f t="shared" si="25"/>
        <v>7.0026426965482544E-2</v>
      </c>
    </row>
    <row r="51" spans="1:8" ht="15" x14ac:dyDescent="0.25">
      <c r="A51" s="3" t="s">
        <v>26</v>
      </c>
      <c r="B51" s="2">
        <f t="shared" si="22"/>
        <v>64.306891438999997</v>
      </c>
      <c r="C51" s="2">
        <v>51.224995776999997</v>
      </c>
      <c r="D51" s="2">
        <v>13.081895662000001</v>
      </c>
      <c r="E51" s="1">
        <f t="shared" si="23"/>
        <v>7.9105973980351754E-2</v>
      </c>
      <c r="F51" s="1">
        <f t="shared" si="24"/>
        <v>7.4794585507800285E-2</v>
      </c>
      <c r="G51" s="9">
        <f t="shared" si="25"/>
        <v>0.10216633218248639</v>
      </c>
    </row>
    <row r="52" spans="1:8" ht="15" x14ac:dyDescent="0.25">
      <c r="A52" s="3" t="s">
        <v>27</v>
      </c>
      <c r="B52" s="2">
        <f t="shared" si="22"/>
        <v>92.291760087699998</v>
      </c>
      <c r="C52" s="2">
        <v>83.189246814000001</v>
      </c>
      <c r="D52" s="2">
        <v>9.1025132736999996</v>
      </c>
      <c r="E52" s="1">
        <f t="shared" si="23"/>
        <v>0.11353106033781554</v>
      </c>
      <c r="F52" s="1">
        <f t="shared" si="24"/>
        <v>0.12146619320860828</v>
      </c>
      <c r="G52" s="9">
        <f t="shared" si="25"/>
        <v>7.1088351324929397E-2</v>
      </c>
    </row>
    <row r="53" spans="1:8" ht="15.75" thickBot="1" x14ac:dyDescent="0.3">
      <c r="A53" s="11" t="s">
        <v>0</v>
      </c>
      <c r="B53" s="12">
        <f>SUM(B47:B52)</f>
        <v>812.92079729620002</v>
      </c>
      <c r="C53" s="12">
        <f t="shared" ref="C53:D53" si="26">SUM(C47:C52)</f>
        <v>684.87572234300001</v>
      </c>
      <c r="D53" s="12">
        <f t="shared" si="26"/>
        <v>128.04507495320001</v>
      </c>
      <c r="E53" s="8">
        <f>SUM(E47:E52)</f>
        <v>1</v>
      </c>
      <c r="F53" s="8">
        <f>SUM(F47:F52)</f>
        <v>1</v>
      </c>
      <c r="G53" s="7">
        <f>SUM(G47:G52)</f>
        <v>0.99999999999999989</v>
      </c>
    </row>
    <row r="54" spans="1:8" ht="16.5" thickTop="1" thickBot="1" x14ac:dyDescent="0.3">
      <c r="A54" s="28"/>
      <c r="B54" s="29"/>
      <c r="C54" s="29"/>
      <c r="D54" s="29"/>
      <c r="E54" s="30"/>
      <c r="F54" s="30"/>
      <c r="G54" s="30"/>
    </row>
    <row r="55" spans="1:8" ht="17.25" thickTop="1" thickBot="1" x14ac:dyDescent="0.3">
      <c r="A55" s="50" t="s">
        <v>99</v>
      </c>
      <c r="B55" s="51"/>
      <c r="C55" s="51"/>
      <c r="D55" s="51"/>
      <c r="E55" s="51"/>
      <c r="F55" s="51"/>
      <c r="G55" s="51"/>
      <c r="H55" s="25">
        <v>16</v>
      </c>
    </row>
    <row r="56" spans="1:8" ht="15.75" thickTop="1" x14ac:dyDescent="0.25">
      <c r="A56" s="10" t="s">
        <v>84</v>
      </c>
      <c r="B56" s="5" t="s">
        <v>102</v>
      </c>
      <c r="C56" s="5" t="s">
        <v>6</v>
      </c>
      <c r="D56" s="5" t="s">
        <v>5</v>
      </c>
      <c r="E56" s="5" t="s">
        <v>7</v>
      </c>
      <c r="F56" s="5" t="s">
        <v>6</v>
      </c>
      <c r="G56" s="4" t="s">
        <v>5</v>
      </c>
    </row>
    <row r="57" spans="1:8" ht="15" x14ac:dyDescent="0.25">
      <c r="A57" s="3" t="s">
        <v>22</v>
      </c>
      <c r="B57" s="2">
        <f>C57+D57</f>
        <v>434.62330906100004</v>
      </c>
      <c r="C57" s="2">
        <v>364.10131116000002</v>
      </c>
      <c r="D57" s="2">
        <v>70.521997901000006</v>
      </c>
      <c r="E57" s="1">
        <f>B57/$B$63</f>
        <v>0.53464410125583528</v>
      </c>
      <c r="F57" s="1">
        <f>C57/$C$63</f>
        <v>0.53163121320169304</v>
      </c>
      <c r="G57" s="9">
        <f>D57/$D$63</f>
        <v>0.55075915982536261</v>
      </c>
    </row>
    <row r="58" spans="1:8" ht="15.75" thickBot="1" x14ac:dyDescent="0.3">
      <c r="A58" s="3" t="s">
        <v>23</v>
      </c>
      <c r="B58" s="2">
        <f t="shared" ref="B58:B62" si="27">C58+D58</f>
        <v>27.527051644099998</v>
      </c>
      <c r="C58" s="2">
        <v>17.698529013999998</v>
      </c>
      <c r="D58" s="15">
        <v>9.8285226301000002</v>
      </c>
      <c r="E58" s="1">
        <f t="shared" ref="E58:E62" si="28">B58/$B$63</f>
        <v>3.3861910946007795E-2</v>
      </c>
      <c r="F58" s="1">
        <f t="shared" ref="F58:F62" si="29">C58/$C$63</f>
        <v>2.5841957068546424E-2</v>
      </c>
      <c r="G58" s="9">
        <f t="shared" ref="G58:G62" si="30">D58/$D$63</f>
        <v>7.6758302759339161E-2</v>
      </c>
    </row>
    <row r="59" spans="1:8" ht="16.5" thickTop="1" thickBot="1" x14ac:dyDescent="0.3">
      <c r="A59" s="3" t="s">
        <v>24</v>
      </c>
      <c r="B59" s="2">
        <f t="shared" si="27"/>
        <v>59.903637832599998</v>
      </c>
      <c r="C59" s="13">
        <v>50.481041382999997</v>
      </c>
      <c r="D59" s="17">
        <v>9.4225964496000003</v>
      </c>
      <c r="E59" s="14">
        <f t="shared" si="28"/>
        <v>7.36893901989744E-2</v>
      </c>
      <c r="F59" s="1">
        <f t="shared" si="29"/>
        <v>7.3708323621871907E-2</v>
      </c>
      <c r="G59" s="9">
        <f t="shared" si="30"/>
        <v>7.3588120847630611E-2</v>
      </c>
    </row>
    <row r="60" spans="1:8" ht="15.75" thickTop="1" x14ac:dyDescent="0.25">
      <c r="A60" s="3" t="s">
        <v>25</v>
      </c>
      <c r="B60" s="2">
        <f t="shared" si="27"/>
        <v>187.85098021500002</v>
      </c>
      <c r="C60" s="2">
        <v>168.10498899000001</v>
      </c>
      <c r="D60" s="16">
        <v>19.745991225000001</v>
      </c>
      <c r="E60" s="1">
        <f t="shared" si="28"/>
        <v>0.23108152828724701</v>
      </c>
      <c r="F60" s="1">
        <f t="shared" si="29"/>
        <v>0.24545327496153516</v>
      </c>
      <c r="G60" s="9">
        <f t="shared" si="30"/>
        <v>0.15421125125052323</v>
      </c>
    </row>
    <row r="61" spans="1:8" ht="15" x14ac:dyDescent="0.25">
      <c r="A61" s="3" t="s">
        <v>26</v>
      </c>
      <c r="B61" s="2">
        <f t="shared" si="27"/>
        <v>21.754857514000001</v>
      </c>
      <c r="C61" s="2">
        <v>11.37612811</v>
      </c>
      <c r="D61" s="2">
        <v>10.378729404</v>
      </c>
      <c r="E61" s="1">
        <f t="shared" si="28"/>
        <v>2.6761349428428474E-2</v>
      </c>
      <c r="F61" s="1">
        <f t="shared" si="29"/>
        <v>1.6610499889135259E-2</v>
      </c>
      <c r="G61" s="9">
        <f t="shared" si="30"/>
        <v>8.1055280008179839E-2</v>
      </c>
    </row>
    <row r="62" spans="1:8" ht="15" x14ac:dyDescent="0.25">
      <c r="A62" s="3" t="s">
        <v>27</v>
      </c>
      <c r="B62" s="2">
        <f t="shared" si="27"/>
        <v>81.260961026499999</v>
      </c>
      <c r="C62" s="2">
        <v>73.113723683000003</v>
      </c>
      <c r="D62" s="2">
        <v>8.1472373435000005</v>
      </c>
      <c r="E62" s="1">
        <f t="shared" si="28"/>
        <v>9.9961719883506939E-2</v>
      </c>
      <c r="F62" s="1">
        <f t="shared" si="29"/>
        <v>0.10675473125721838</v>
      </c>
      <c r="G62" s="9">
        <f t="shared" si="30"/>
        <v>6.3627885308964724E-2</v>
      </c>
    </row>
    <row r="63" spans="1:8" ht="15.75" thickBot="1" x14ac:dyDescent="0.3">
      <c r="A63" s="11" t="s">
        <v>0</v>
      </c>
      <c r="B63" s="12">
        <f>SUM(B57:B62)</f>
        <v>812.92079729320017</v>
      </c>
      <c r="C63" s="12">
        <f t="shared" ref="C63:D63" si="31">SUM(C57:C62)</f>
        <v>684.87572233999992</v>
      </c>
      <c r="D63" s="12">
        <f t="shared" si="31"/>
        <v>128.04507495319999</v>
      </c>
      <c r="E63" s="8">
        <f>SUM(E57:E62)</f>
        <v>0.99999999999999978</v>
      </c>
      <c r="F63" s="8">
        <f>SUM(F57:F62)</f>
        <v>1.0000000000000002</v>
      </c>
      <c r="G63" s="7">
        <f>SUM(G57:G62)</f>
        <v>1.0000000000000002</v>
      </c>
    </row>
    <row r="64" spans="1:8" ht="15.75" thickTop="1" x14ac:dyDescent="0.25">
      <c r="A64" s="28"/>
      <c r="B64" s="29"/>
      <c r="C64" s="29"/>
      <c r="D64" s="29"/>
      <c r="E64" s="30"/>
      <c r="F64" s="30"/>
      <c r="G64" s="30"/>
    </row>
    <row r="65" spans="1:8" ht="16.5" thickBot="1" x14ac:dyDescent="0.3">
      <c r="A65" s="52" t="s">
        <v>67</v>
      </c>
      <c r="B65" s="53"/>
      <c r="C65" s="53"/>
      <c r="D65" s="53"/>
      <c r="E65" s="53"/>
      <c r="F65" s="53"/>
      <c r="G65" s="53"/>
      <c r="H65" s="25">
        <v>17</v>
      </c>
    </row>
    <row r="66" spans="1:8" ht="30.75" thickTop="1" x14ac:dyDescent="0.25">
      <c r="A66" s="10" t="s">
        <v>85</v>
      </c>
      <c r="B66" s="5" t="s">
        <v>102</v>
      </c>
      <c r="C66" s="5" t="s">
        <v>6</v>
      </c>
      <c r="D66" s="5" t="s">
        <v>5</v>
      </c>
      <c r="E66" s="5" t="s">
        <v>7</v>
      </c>
      <c r="F66" s="5" t="s">
        <v>6</v>
      </c>
      <c r="G66" s="4" t="s">
        <v>5</v>
      </c>
    </row>
    <row r="67" spans="1:8" ht="15" x14ac:dyDescent="0.25">
      <c r="A67" s="3" t="s">
        <v>22</v>
      </c>
      <c r="B67" s="2">
        <f>C67+D67</f>
        <v>324.38595459200002</v>
      </c>
      <c r="C67" s="2">
        <v>239.39332421</v>
      </c>
      <c r="D67" s="2">
        <v>84.992630382000002</v>
      </c>
      <c r="E67" s="1">
        <f>B67/$B$73</f>
        <v>0.39903758849300613</v>
      </c>
      <c r="F67" s="1">
        <f>C67/$C$73</f>
        <v>0.34954272198206277</v>
      </c>
      <c r="G67" s="9">
        <f>D67/$D$73</f>
        <v>0.66377117911951899</v>
      </c>
    </row>
    <row r="68" spans="1:8" ht="15" x14ac:dyDescent="0.25">
      <c r="A68" s="3" t="s">
        <v>23</v>
      </c>
      <c r="B68" s="2">
        <f t="shared" ref="B68:B72" si="32">C68+D68</f>
        <v>14.4168074638</v>
      </c>
      <c r="C68" s="2">
        <v>8.0332278559999999</v>
      </c>
      <c r="D68" s="2">
        <v>6.3835796077999998</v>
      </c>
      <c r="E68" s="1">
        <f t="shared" ref="E68:E73" si="33">B68/$B$73</f>
        <v>1.7734578216737008E-2</v>
      </c>
      <c r="F68" s="1">
        <f t="shared" ref="F68:F72" si="34">C68/$C$73</f>
        <v>1.1729467980590727E-2</v>
      </c>
      <c r="G68" s="9">
        <f t="shared" ref="G68:G72" si="35">D68/$D$73</f>
        <v>4.985415963982328E-2</v>
      </c>
    </row>
    <row r="69" spans="1:8" ht="15" x14ac:dyDescent="0.25">
      <c r="A69" s="3" t="s">
        <v>24</v>
      </c>
      <c r="B69" s="2">
        <f t="shared" si="32"/>
        <v>65.026774229699996</v>
      </c>
      <c r="C69" s="2">
        <v>56.962314630000002</v>
      </c>
      <c r="D69" s="2">
        <v>8.0644595996999993</v>
      </c>
      <c r="E69" s="1">
        <f t="shared" si="33"/>
        <v>7.999152493743196E-2</v>
      </c>
      <c r="F69" s="1">
        <f t="shared" si="34"/>
        <v>8.3171753313817584E-2</v>
      </c>
      <c r="G69" s="9">
        <f t="shared" si="35"/>
        <v>6.2981411840011228E-2</v>
      </c>
    </row>
    <row r="70" spans="1:8" ht="15" x14ac:dyDescent="0.25">
      <c r="A70" s="3" t="s">
        <v>25</v>
      </c>
      <c r="B70" s="2">
        <f t="shared" si="32"/>
        <v>261.14195565400001</v>
      </c>
      <c r="C70" s="2">
        <v>239.21722928</v>
      </c>
      <c r="D70" s="2">
        <v>21.924726373999999</v>
      </c>
      <c r="E70" s="1">
        <f t="shared" si="33"/>
        <v>0.32123911274020867</v>
      </c>
      <c r="F70" s="1">
        <f t="shared" si="34"/>
        <v>0.34928560244306739</v>
      </c>
      <c r="G70" s="9">
        <f t="shared" si="35"/>
        <v>0.17122662767035474</v>
      </c>
    </row>
    <row r="71" spans="1:8" ht="15" x14ac:dyDescent="0.25">
      <c r="A71" s="3" t="s">
        <v>26</v>
      </c>
      <c r="B71" s="2">
        <f t="shared" si="32"/>
        <v>19.4540834905</v>
      </c>
      <c r="C71" s="2">
        <v>15.780586854999999</v>
      </c>
      <c r="D71" s="2">
        <v>3.6734966354999998</v>
      </c>
      <c r="E71" s="1">
        <f t="shared" si="33"/>
        <v>2.3931093354996238E-2</v>
      </c>
      <c r="F71" s="1">
        <f t="shared" si="34"/>
        <v>2.3041533434459253E-2</v>
      </c>
      <c r="G71" s="9">
        <f t="shared" si="35"/>
        <v>2.868908965728191E-2</v>
      </c>
    </row>
    <row r="72" spans="1:8" ht="15" x14ac:dyDescent="0.25">
      <c r="A72" s="3" t="s">
        <v>27</v>
      </c>
      <c r="B72" s="2">
        <f t="shared" si="32"/>
        <v>128.49522187400001</v>
      </c>
      <c r="C72" s="2">
        <v>125.48903952000001</v>
      </c>
      <c r="D72" s="2">
        <v>3.0061823539999999</v>
      </c>
      <c r="E72" s="1">
        <f t="shared" si="33"/>
        <v>0.15806610225761994</v>
      </c>
      <c r="F72" s="1">
        <f t="shared" si="34"/>
        <v>0.18322892084600226</v>
      </c>
      <c r="G72" s="9">
        <f t="shared" si="35"/>
        <v>2.3477532073009788E-2</v>
      </c>
    </row>
    <row r="73" spans="1:8" ht="15.75" thickBot="1" x14ac:dyDescent="0.3">
      <c r="A73" s="11" t="s">
        <v>0</v>
      </c>
      <c r="B73" s="12">
        <f>SUM(B67:B72)</f>
        <v>812.92079730400008</v>
      </c>
      <c r="C73" s="12">
        <f t="shared" ref="C73:D73" si="36">SUM(C67:C72)</f>
        <v>684.87572235100004</v>
      </c>
      <c r="D73" s="12">
        <f t="shared" si="36"/>
        <v>128.04507495300001</v>
      </c>
      <c r="E73" s="8">
        <f t="shared" si="33"/>
        <v>1</v>
      </c>
      <c r="F73" s="8">
        <f>SUM(F67:F72)</f>
        <v>1</v>
      </c>
      <c r="G73" s="7">
        <f>SUM(G67:G72)</f>
        <v>1</v>
      </c>
    </row>
    <row r="74" spans="1:8" ht="16.5" thickTop="1" thickBot="1" x14ac:dyDescent="0.3">
      <c r="A74" s="31"/>
      <c r="B74" s="32"/>
      <c r="C74" s="32"/>
      <c r="D74" s="32"/>
      <c r="E74" s="33"/>
      <c r="F74" s="33"/>
      <c r="G74" s="33"/>
    </row>
    <row r="75" spans="1:8" ht="17.25" thickTop="1" thickBot="1" x14ac:dyDescent="0.3">
      <c r="A75" s="42" t="s">
        <v>68</v>
      </c>
      <c r="B75" s="42"/>
      <c r="C75" s="42"/>
      <c r="D75" s="42"/>
      <c r="E75" s="42"/>
      <c r="F75" s="42"/>
      <c r="G75" s="42"/>
      <c r="H75" s="25">
        <v>18</v>
      </c>
    </row>
    <row r="76" spans="1:8" ht="30.75" thickTop="1" x14ac:dyDescent="0.25">
      <c r="A76" s="10" t="s">
        <v>86</v>
      </c>
      <c r="B76" s="5" t="s">
        <v>102</v>
      </c>
      <c r="C76" s="5" t="s">
        <v>6</v>
      </c>
      <c r="D76" s="5" t="s">
        <v>5</v>
      </c>
      <c r="E76" s="5" t="s">
        <v>7</v>
      </c>
      <c r="F76" s="5" t="s">
        <v>6</v>
      </c>
      <c r="G76" s="4" t="s">
        <v>5</v>
      </c>
    </row>
    <row r="77" spans="1:8" ht="15" x14ac:dyDescent="0.25">
      <c r="A77" s="3" t="s">
        <v>22</v>
      </c>
      <c r="B77" s="2">
        <f>C77+D77</f>
        <v>365.36408647000002</v>
      </c>
      <c r="C77" s="2">
        <v>276.91078477000002</v>
      </c>
      <c r="D77" s="2">
        <v>88.453301699999997</v>
      </c>
      <c r="E77" s="1">
        <f>B77/$B$83</f>
        <v>0.4494461055534188</v>
      </c>
      <c r="F77" s="1">
        <f>C77/$C$83</f>
        <v>0.40432267597551086</v>
      </c>
      <c r="G77" s="9">
        <f>D77/$D$83</f>
        <v>0.69079815629191743</v>
      </c>
    </row>
    <row r="78" spans="1:8" ht="15" x14ac:dyDescent="0.25">
      <c r="A78" s="3" t="s">
        <v>23</v>
      </c>
      <c r="B78" s="2">
        <f t="shared" ref="B78:B82" si="37">C78+D78</f>
        <v>7.9752005268000001</v>
      </c>
      <c r="C78" s="2">
        <v>4.7704694600000002</v>
      </c>
      <c r="D78" s="2">
        <v>3.2047310668</v>
      </c>
      <c r="E78" s="1">
        <f t="shared" ref="E78:E83" si="38">B78/$B$83</f>
        <v>9.8105504906327197E-3</v>
      </c>
      <c r="F78" s="1">
        <f t="shared" ref="F78:F82" si="39">C78/$C$83</f>
        <v>6.965452715497175E-3</v>
      </c>
      <c r="G78" s="9">
        <f t="shared" ref="G78:G82" si="40">D78/$D$83</f>
        <v>2.5028147845349111E-2</v>
      </c>
    </row>
    <row r="79" spans="1:8" ht="15" x14ac:dyDescent="0.25">
      <c r="A79" s="3" t="s">
        <v>24</v>
      </c>
      <c r="B79" s="2">
        <f t="shared" si="37"/>
        <v>21.061864343100002</v>
      </c>
      <c r="C79" s="2">
        <v>16.3412699</v>
      </c>
      <c r="D79" s="2">
        <v>4.7205944431000004</v>
      </c>
      <c r="E79" s="1">
        <f t="shared" si="38"/>
        <v>2.5908876255898723E-2</v>
      </c>
      <c r="F79" s="1">
        <f t="shared" si="39"/>
        <v>2.3860197356682638E-2</v>
      </c>
      <c r="G79" s="9">
        <f t="shared" si="40"/>
        <v>3.6866661562904114E-2</v>
      </c>
    </row>
    <row r="80" spans="1:8" ht="15" x14ac:dyDescent="0.25">
      <c r="A80" s="3" t="s">
        <v>25</v>
      </c>
      <c r="B80" s="2">
        <f t="shared" si="37"/>
        <v>349.31277537400001</v>
      </c>
      <c r="C80" s="2">
        <v>322.62100154000001</v>
      </c>
      <c r="D80" s="2">
        <v>26.691773833999999</v>
      </c>
      <c r="E80" s="1">
        <f t="shared" si="38"/>
        <v>0.42970087188575251</v>
      </c>
      <c r="F80" s="1">
        <f t="shared" si="39"/>
        <v>0.47106502831551744</v>
      </c>
      <c r="G80" s="9">
        <f t="shared" si="40"/>
        <v>0.20845607567284336</v>
      </c>
    </row>
    <row r="81" spans="1:8" ht="15" x14ac:dyDescent="0.25">
      <c r="A81" s="3" t="s">
        <v>26</v>
      </c>
      <c r="B81" s="2">
        <f t="shared" si="37"/>
        <v>5.9961324852999995</v>
      </c>
      <c r="C81" s="2">
        <v>1.9347144540000001</v>
      </c>
      <c r="D81" s="2">
        <v>4.0614180312999997</v>
      </c>
      <c r="E81" s="1">
        <f t="shared" si="38"/>
        <v>7.3760352856183306E-3</v>
      </c>
      <c r="F81" s="1">
        <f t="shared" si="39"/>
        <v>2.824913178948626E-3</v>
      </c>
      <c r="G81" s="9">
        <f t="shared" si="40"/>
        <v>3.1718658705001047E-2</v>
      </c>
    </row>
    <row r="82" spans="1:8" ht="15" x14ac:dyDescent="0.25">
      <c r="A82" s="3" t="s">
        <v>27</v>
      </c>
      <c r="B82" s="2">
        <f t="shared" si="37"/>
        <v>63.210738101100006</v>
      </c>
      <c r="C82" s="2">
        <v>62.297482223000003</v>
      </c>
      <c r="D82" s="2">
        <v>0.91325587809999997</v>
      </c>
      <c r="E82" s="1">
        <f t="shared" si="38"/>
        <v>7.7757560528678923E-2</v>
      </c>
      <c r="F82" s="1">
        <f t="shared" si="39"/>
        <v>9.0961732457843336E-2</v>
      </c>
      <c r="G82" s="9">
        <f t="shared" si="40"/>
        <v>7.1322999219851175E-3</v>
      </c>
    </row>
    <row r="83" spans="1:8" ht="15.75" thickBot="1" x14ac:dyDescent="0.3">
      <c r="A83" s="11" t="s">
        <v>0</v>
      </c>
      <c r="B83" s="12">
        <f>SUM(B77:B82)</f>
        <v>812.92079730030002</v>
      </c>
      <c r="C83" s="12">
        <f t="shared" ref="C83:D83" si="41">SUM(C77:C82)</f>
        <v>684.87572234699996</v>
      </c>
      <c r="D83" s="12">
        <f t="shared" si="41"/>
        <v>128.04507495329997</v>
      </c>
      <c r="E83" s="8">
        <f>SUM(E77:E82)</f>
        <v>1</v>
      </c>
      <c r="F83" s="8">
        <f>SUM(F77:F82)</f>
        <v>1</v>
      </c>
      <c r="G83" s="7">
        <f>SUM(G77:G82)</f>
        <v>1</v>
      </c>
    </row>
    <row r="84" spans="1:8" ht="16.5" thickTop="1" thickBot="1" x14ac:dyDescent="0.3">
      <c r="A84" s="31"/>
      <c r="B84" s="32"/>
      <c r="C84" s="32"/>
      <c r="D84" s="32"/>
      <c r="E84" s="33"/>
      <c r="F84" s="33"/>
      <c r="G84" s="33"/>
    </row>
    <row r="85" spans="1:8" ht="17.25" thickTop="1" thickBot="1" x14ac:dyDescent="0.3">
      <c r="A85" s="42" t="s">
        <v>69</v>
      </c>
      <c r="B85" s="43"/>
      <c r="C85" s="43"/>
      <c r="D85" s="43"/>
      <c r="E85" s="43"/>
      <c r="F85" s="43"/>
      <c r="G85" s="43"/>
      <c r="H85" s="25">
        <v>19</v>
      </c>
    </row>
    <row r="86" spans="1:8" ht="30.75" thickTop="1" x14ac:dyDescent="0.25">
      <c r="A86" s="10" t="s">
        <v>87</v>
      </c>
      <c r="B86" s="5" t="s">
        <v>102</v>
      </c>
      <c r="C86" s="5" t="s">
        <v>6</v>
      </c>
      <c r="D86" s="5" t="s">
        <v>5</v>
      </c>
      <c r="E86" s="5" t="s">
        <v>7</v>
      </c>
      <c r="F86" s="5" t="s">
        <v>6</v>
      </c>
      <c r="G86" s="4" t="s">
        <v>5</v>
      </c>
    </row>
    <row r="87" spans="1:8" ht="15" x14ac:dyDescent="0.25">
      <c r="A87" s="3" t="s">
        <v>22</v>
      </c>
      <c r="B87" s="2">
        <f>C87+D87</f>
        <v>346.85384040999998</v>
      </c>
      <c r="C87" s="2">
        <v>267.16805427999998</v>
      </c>
      <c r="D87" s="2">
        <v>79.685786129999997</v>
      </c>
      <c r="E87" s="1">
        <f>B87/$B$93</f>
        <v>0.42667605695447325</v>
      </c>
      <c r="F87" s="1">
        <f>C87/$C$93</f>
        <v>0.39009713085299863</v>
      </c>
      <c r="G87" s="9">
        <f>D87/$D$93</f>
        <v>0.62232605322139167</v>
      </c>
    </row>
    <row r="88" spans="1:8" ht="15" x14ac:dyDescent="0.25">
      <c r="A88" s="3" t="s">
        <v>23</v>
      </c>
      <c r="B88" s="2">
        <f t="shared" ref="B88:B92" si="42">C88+D88</f>
        <v>19.419120996500002</v>
      </c>
      <c r="C88" s="2">
        <v>15.226644371000001</v>
      </c>
      <c r="D88" s="2">
        <v>4.1924766255000003</v>
      </c>
      <c r="E88" s="1">
        <f t="shared" ref="E88:E92" si="43">B88/$B$93</f>
        <v>2.3888084867430985E-2</v>
      </c>
      <c r="F88" s="1">
        <f t="shared" ref="F88:F92" si="44">C88/$C$93</f>
        <v>2.2232711533022222E-2</v>
      </c>
      <c r="G88" s="9">
        <f t="shared" ref="G88:G92" si="45">D88/$D$93</f>
        <v>3.2742193536421521E-2</v>
      </c>
    </row>
    <row r="89" spans="1:8" ht="15" x14ac:dyDescent="0.25">
      <c r="A89" s="3" t="s">
        <v>24</v>
      </c>
      <c r="B89" s="2">
        <f t="shared" si="42"/>
        <v>70.167881386700003</v>
      </c>
      <c r="C89" s="2">
        <v>62.624311726000002</v>
      </c>
      <c r="D89" s="2">
        <v>7.5435696607000002</v>
      </c>
      <c r="E89" s="1">
        <f t="shared" si="43"/>
        <v>8.6315766086190279E-2</v>
      </c>
      <c r="F89" s="1">
        <f t="shared" si="44"/>
        <v>9.143894239823111E-2</v>
      </c>
      <c r="G89" s="9">
        <f t="shared" si="45"/>
        <v>5.8913391736956991E-2</v>
      </c>
    </row>
    <row r="90" spans="1:8" ht="15" x14ac:dyDescent="0.25">
      <c r="A90" s="3" t="s">
        <v>25</v>
      </c>
      <c r="B90" s="2">
        <f t="shared" si="42"/>
        <v>250.25011372200001</v>
      </c>
      <c r="C90" s="2">
        <v>225.06924251000001</v>
      </c>
      <c r="D90" s="2">
        <v>25.180871212</v>
      </c>
      <c r="E90" s="1">
        <f t="shared" si="43"/>
        <v>0.30784070791632812</v>
      </c>
      <c r="F90" s="1">
        <f t="shared" si="44"/>
        <v>0.32862785928138311</v>
      </c>
      <c r="G90" s="9">
        <f t="shared" si="45"/>
        <v>0.19665630420555558</v>
      </c>
    </row>
    <row r="91" spans="1:8" ht="15" x14ac:dyDescent="0.25">
      <c r="A91" s="3" t="s">
        <v>26</v>
      </c>
      <c r="B91" s="2">
        <f t="shared" si="42"/>
        <v>15.8691765242</v>
      </c>
      <c r="C91" s="2">
        <v>11.631114924</v>
      </c>
      <c r="D91" s="2">
        <v>4.2380616002</v>
      </c>
      <c r="E91" s="1">
        <f t="shared" si="43"/>
        <v>1.9521184077006221E-2</v>
      </c>
      <c r="F91" s="1">
        <f t="shared" si="44"/>
        <v>1.6982810960320529E-2</v>
      </c>
      <c r="G91" s="9">
        <f t="shared" si="45"/>
        <v>3.3098200783999741E-2</v>
      </c>
    </row>
    <row r="92" spans="1:8" ht="15" x14ac:dyDescent="0.25">
      <c r="A92" s="3" t="s">
        <v>27</v>
      </c>
      <c r="B92" s="2">
        <f t="shared" si="42"/>
        <v>110.36066426469999</v>
      </c>
      <c r="C92" s="2">
        <v>103.15635454</v>
      </c>
      <c r="D92" s="2">
        <v>7.2043097246999999</v>
      </c>
      <c r="E92" s="1">
        <f t="shared" si="43"/>
        <v>0.13575820009857112</v>
      </c>
      <c r="F92" s="1">
        <f t="shared" si="44"/>
        <v>0.15062054497404451</v>
      </c>
      <c r="G92" s="9">
        <f t="shared" si="45"/>
        <v>5.6263856515674462E-2</v>
      </c>
    </row>
    <row r="93" spans="1:8" ht="15.75" thickBot="1" x14ac:dyDescent="0.3">
      <c r="A93" s="11" t="s">
        <v>0</v>
      </c>
      <c r="B93" s="12">
        <f>SUM(B87:B92)</f>
        <v>812.92079730410001</v>
      </c>
      <c r="C93" s="12">
        <f t="shared" ref="C93:D93" si="46">SUM(C87:C92)</f>
        <v>684.87572235099992</v>
      </c>
      <c r="D93" s="12">
        <f t="shared" si="46"/>
        <v>128.0450749531</v>
      </c>
      <c r="E93" s="8">
        <f>SUM(E87:E92)</f>
        <v>0.99999999999999989</v>
      </c>
      <c r="F93" s="8">
        <f>SUM(F87:F92)</f>
        <v>1</v>
      </c>
      <c r="G93" s="7">
        <f>SUM(G87:G92)</f>
        <v>0.99999999999999989</v>
      </c>
    </row>
    <row r="94" spans="1:8" ht="16.5" thickTop="1" thickBot="1" x14ac:dyDescent="0.3">
      <c r="A94" s="31"/>
      <c r="B94" s="32"/>
      <c r="C94" s="32"/>
      <c r="D94" s="32"/>
      <c r="E94" s="33"/>
      <c r="F94" s="33"/>
      <c r="G94" s="33"/>
    </row>
    <row r="95" spans="1:8" ht="17.25" thickTop="1" thickBot="1" x14ac:dyDescent="0.3">
      <c r="A95" s="42" t="s">
        <v>28</v>
      </c>
      <c r="B95" s="43"/>
      <c r="C95" s="43"/>
      <c r="D95" s="43"/>
      <c r="E95" s="43"/>
      <c r="F95" s="43"/>
      <c r="G95" s="43"/>
      <c r="H95" s="25">
        <v>20</v>
      </c>
    </row>
    <row r="96" spans="1:8" ht="30.75" thickTop="1" x14ac:dyDescent="0.25">
      <c r="A96" s="10" t="s">
        <v>28</v>
      </c>
      <c r="B96" s="5" t="s">
        <v>102</v>
      </c>
      <c r="C96" s="5" t="s">
        <v>6</v>
      </c>
      <c r="D96" s="5" t="s">
        <v>5</v>
      </c>
      <c r="E96" s="5" t="s">
        <v>7</v>
      </c>
      <c r="F96" s="5" t="s">
        <v>6</v>
      </c>
      <c r="G96" s="4" t="s">
        <v>5</v>
      </c>
    </row>
    <row r="97" spans="1:8" ht="60" x14ac:dyDescent="0.25">
      <c r="A97" s="3" t="s">
        <v>29</v>
      </c>
      <c r="B97" s="2">
        <f>C97+D97</f>
        <v>11.987343085999999</v>
      </c>
      <c r="C97" s="2">
        <v>11.987343085999999</v>
      </c>
      <c r="D97" s="2"/>
      <c r="E97" s="1">
        <f t="shared" ref="E97:E105" si="47">B97/$B$106</f>
        <v>1.4746016002739358E-2</v>
      </c>
      <c r="F97" s="1">
        <f t="shared" ref="F97:F105" si="48">C97/$C$106</f>
        <v>1.7502946439491351E-2</v>
      </c>
      <c r="G97" s="9">
        <f t="shared" ref="G97:G105" si="49">D97/$D$106</f>
        <v>0</v>
      </c>
    </row>
    <row r="98" spans="1:8" ht="75" x14ac:dyDescent="0.25">
      <c r="A98" s="3" t="s">
        <v>30</v>
      </c>
      <c r="B98" s="2">
        <f t="shared" ref="B98:B105" si="50">C98+D98</f>
        <v>22.1788139075</v>
      </c>
      <c r="C98" s="2">
        <v>21.07345192</v>
      </c>
      <c r="D98" s="2">
        <v>1.1053619875</v>
      </c>
      <c r="E98" s="1">
        <f t="shared" si="47"/>
        <v>2.7282871813665989E-2</v>
      </c>
      <c r="F98" s="1">
        <f t="shared" si="48"/>
        <v>3.0769745856505323E-2</v>
      </c>
      <c r="G98" s="9">
        <f t="shared" si="49"/>
        <v>8.6326005736627465E-3</v>
      </c>
    </row>
    <row r="99" spans="1:8" ht="45" x14ac:dyDescent="0.25">
      <c r="A99" s="3" t="s">
        <v>31</v>
      </c>
      <c r="B99" s="2">
        <f t="shared" si="50"/>
        <v>25.829076386899999</v>
      </c>
      <c r="C99" s="2">
        <v>23.934622983000001</v>
      </c>
      <c r="D99" s="2">
        <v>1.8944534039000001</v>
      </c>
      <c r="E99" s="1">
        <f t="shared" si="47"/>
        <v>3.1773177008842697E-2</v>
      </c>
      <c r="F99" s="1">
        <f t="shared" si="48"/>
        <v>3.4947395858731307E-2</v>
      </c>
      <c r="G99" s="9">
        <f t="shared" si="49"/>
        <v>1.479520711425268E-2</v>
      </c>
    </row>
    <row r="100" spans="1:8" ht="60" x14ac:dyDescent="0.25">
      <c r="A100" s="3" t="s">
        <v>32</v>
      </c>
      <c r="B100" s="2">
        <f t="shared" si="50"/>
        <v>412.42837659099996</v>
      </c>
      <c r="C100" s="2">
        <v>387.12518800999999</v>
      </c>
      <c r="D100" s="2">
        <v>25.303188581000001</v>
      </c>
      <c r="E100" s="1">
        <f t="shared" si="47"/>
        <v>0.5073414014734825</v>
      </c>
      <c r="F100" s="1">
        <f t="shared" si="48"/>
        <v>0.56524881139262073</v>
      </c>
      <c r="G100" s="9">
        <f t="shared" si="49"/>
        <v>0.19761157225414108</v>
      </c>
    </row>
    <row r="101" spans="1:8" ht="60" x14ac:dyDescent="0.25">
      <c r="A101" s="3" t="s">
        <v>105</v>
      </c>
      <c r="B101" s="2">
        <f t="shared" si="50"/>
        <v>46.510752631999999</v>
      </c>
      <c r="C101" s="2"/>
      <c r="D101" s="2">
        <v>46.510752631999999</v>
      </c>
      <c r="E101" s="1">
        <f t="shared" si="47"/>
        <v>5.7214371666055419E-2</v>
      </c>
      <c r="F101" s="1">
        <f t="shared" si="48"/>
        <v>0</v>
      </c>
      <c r="G101" s="9">
        <f t="shared" si="49"/>
        <v>0.36323734160660132</v>
      </c>
    </row>
    <row r="102" spans="1:8" ht="45" x14ac:dyDescent="0.25">
      <c r="A102" s="3" t="s">
        <v>33</v>
      </c>
      <c r="B102" s="2">
        <f t="shared" si="50"/>
        <v>13.166321634999999</v>
      </c>
      <c r="C102" s="2">
        <v>13.166321634999999</v>
      </c>
      <c r="D102" s="2"/>
      <c r="E102" s="1">
        <f t="shared" si="47"/>
        <v>1.6196315408180138E-2</v>
      </c>
      <c r="F102" s="1">
        <f t="shared" si="48"/>
        <v>1.9224395325071052E-2</v>
      </c>
      <c r="G102" s="9">
        <f t="shared" si="49"/>
        <v>0</v>
      </c>
    </row>
    <row r="103" spans="1:8" ht="45" x14ac:dyDescent="0.25">
      <c r="A103" s="3" t="s">
        <v>34</v>
      </c>
      <c r="B103" s="2">
        <f t="shared" si="50"/>
        <v>22.276903587300001</v>
      </c>
      <c r="C103" s="2">
        <v>19.265151182</v>
      </c>
      <c r="D103" s="2">
        <v>3.0117524053000002</v>
      </c>
      <c r="E103" s="1">
        <f t="shared" si="47"/>
        <v>2.7403535081385728E-2</v>
      </c>
      <c r="F103" s="1">
        <f t="shared" si="48"/>
        <v>2.8129411736038598E-2</v>
      </c>
      <c r="G103" s="9">
        <f t="shared" si="49"/>
        <v>2.3521032779972396E-2</v>
      </c>
    </row>
    <row r="104" spans="1:8" ht="30" x14ac:dyDescent="0.25">
      <c r="A104" s="3" t="s">
        <v>35</v>
      </c>
      <c r="B104" s="2">
        <f t="shared" si="50"/>
        <v>58.679873577000002</v>
      </c>
      <c r="C104" s="2">
        <v>34.682963534000002</v>
      </c>
      <c r="D104" s="2">
        <v>23.996910043</v>
      </c>
      <c r="E104" s="1">
        <f t="shared" si="47"/>
        <v>7.2183998455482637E-2</v>
      </c>
      <c r="F104" s="1">
        <f t="shared" si="48"/>
        <v>5.0641251255035095E-2</v>
      </c>
      <c r="G104" s="9">
        <f t="shared" si="49"/>
        <v>0.18740986368805732</v>
      </c>
    </row>
    <row r="105" spans="1:8" ht="30" x14ac:dyDescent="0.25">
      <c r="A105" s="3" t="s">
        <v>36</v>
      </c>
      <c r="B105" s="2">
        <f t="shared" si="50"/>
        <v>199.863335901</v>
      </c>
      <c r="C105" s="2">
        <v>173.64068</v>
      </c>
      <c r="D105" s="2">
        <v>26.222655901</v>
      </c>
      <c r="E105" s="1">
        <f t="shared" si="47"/>
        <v>0.24585831309016543</v>
      </c>
      <c r="F105" s="1">
        <f t="shared" si="48"/>
        <v>0.25353604213650666</v>
      </c>
      <c r="G105" s="9">
        <f t="shared" si="49"/>
        <v>0.2047923819833124</v>
      </c>
    </row>
    <row r="106" spans="1:8" ht="15.75" thickBot="1" x14ac:dyDescent="0.3">
      <c r="A106" s="11" t="s">
        <v>0</v>
      </c>
      <c r="B106" s="12">
        <f t="shared" ref="B106:G106" si="51">SUM(B97:B105)</f>
        <v>812.92079730370006</v>
      </c>
      <c r="C106" s="12">
        <f t="shared" si="51"/>
        <v>684.87572234999993</v>
      </c>
      <c r="D106" s="12">
        <f t="shared" si="51"/>
        <v>128.04507495370001</v>
      </c>
      <c r="E106" s="8">
        <f t="shared" si="51"/>
        <v>0.99999999999999978</v>
      </c>
      <c r="F106" s="8">
        <f t="shared" si="51"/>
        <v>1</v>
      </c>
      <c r="G106" s="7">
        <f t="shared" si="51"/>
        <v>1</v>
      </c>
    </row>
    <row r="107" spans="1:8" ht="16.5" thickTop="1" thickBot="1" x14ac:dyDescent="0.3">
      <c r="A107" s="31"/>
      <c r="B107" s="32"/>
      <c r="C107" s="32"/>
      <c r="D107" s="32"/>
      <c r="E107" s="33"/>
      <c r="F107" s="33"/>
      <c r="G107" s="33"/>
    </row>
    <row r="108" spans="1:8" ht="17.25" thickTop="1" thickBot="1" x14ac:dyDescent="0.3">
      <c r="A108" s="42" t="s">
        <v>70</v>
      </c>
      <c r="B108" s="43"/>
      <c r="C108" s="43"/>
      <c r="D108" s="43"/>
      <c r="E108" s="43"/>
      <c r="F108" s="43"/>
      <c r="G108" s="43"/>
      <c r="H108" s="25">
        <v>22</v>
      </c>
    </row>
    <row r="109" spans="1:8" ht="45.75" thickTop="1" x14ac:dyDescent="0.25">
      <c r="A109" s="10" t="s">
        <v>88</v>
      </c>
      <c r="B109" s="5" t="s">
        <v>102</v>
      </c>
      <c r="C109" s="5" t="s">
        <v>6</v>
      </c>
      <c r="D109" s="5" t="s">
        <v>5</v>
      </c>
      <c r="E109" s="5" t="s">
        <v>7</v>
      </c>
      <c r="F109" s="5" t="s">
        <v>6</v>
      </c>
      <c r="G109" s="4" t="s">
        <v>5</v>
      </c>
    </row>
    <row r="110" spans="1:8" ht="15" x14ac:dyDescent="0.25">
      <c r="A110" s="3" t="s">
        <v>106</v>
      </c>
      <c r="B110" s="2">
        <f>C110+D110</f>
        <v>138.21836805000001</v>
      </c>
      <c r="C110" s="2">
        <v>137.04687340000001</v>
      </c>
      <c r="D110" s="2">
        <v>1.1714946500000001</v>
      </c>
      <c r="E110" s="1">
        <f>B110/$B$116</f>
        <v>0.18436482732552228</v>
      </c>
      <c r="F110" s="1">
        <f>C110/$C$116</f>
        <v>0.22045478884804534</v>
      </c>
      <c r="G110" s="9">
        <f>D110/$D$116</f>
        <v>9.1490801221005037E-3</v>
      </c>
    </row>
    <row r="111" spans="1:8" ht="15" x14ac:dyDescent="0.25">
      <c r="A111" s="3" t="s">
        <v>107</v>
      </c>
      <c r="B111" s="2">
        <f t="shared" ref="B111:B115" si="52">C111+D111</f>
        <v>33.577530383000003</v>
      </c>
      <c r="C111" s="2">
        <v>23.288668348000002</v>
      </c>
      <c r="D111" s="2">
        <v>10.288862034999999</v>
      </c>
      <c r="E111" s="1">
        <f t="shared" ref="E111:E115" si="53">B111/$B$116</f>
        <v>4.4787937221483304E-2</v>
      </c>
      <c r="F111" s="1">
        <f t="shared" ref="F111:F115" si="54">C111/$C$116</f>
        <v>3.7462353834410766E-2</v>
      </c>
      <c r="G111" s="9">
        <f t="shared" ref="G111:G115" si="55">D111/$D$116</f>
        <v>8.0353438339178948E-2</v>
      </c>
    </row>
    <row r="112" spans="1:8" ht="15" x14ac:dyDescent="0.25">
      <c r="A112" s="3" t="s">
        <v>37</v>
      </c>
      <c r="B112" s="2">
        <f t="shared" si="52"/>
        <v>259.67081450399996</v>
      </c>
      <c r="C112" s="2">
        <v>220.44580916999999</v>
      </c>
      <c r="D112" s="2">
        <v>39.225005334000002</v>
      </c>
      <c r="E112" s="1">
        <f t="shared" si="53"/>
        <v>0.34636615634319579</v>
      </c>
      <c r="F112" s="1">
        <f t="shared" si="54"/>
        <v>0.35461104005754601</v>
      </c>
      <c r="G112" s="9">
        <f t="shared" si="55"/>
        <v>0.30633747801629796</v>
      </c>
    </row>
    <row r="113" spans="1:20" ht="15" x14ac:dyDescent="0.25">
      <c r="A113" s="3" t="s">
        <v>108</v>
      </c>
      <c r="B113" s="2">
        <f t="shared" si="52"/>
        <v>70.309174737000006</v>
      </c>
      <c r="C113" s="2">
        <v>60.272245431000002</v>
      </c>
      <c r="D113" s="2">
        <v>10.036929305999999</v>
      </c>
      <c r="E113" s="1">
        <f t="shared" si="53"/>
        <v>9.3783040869776638E-2</v>
      </c>
      <c r="F113" s="1">
        <f t="shared" si="54"/>
        <v>9.6954456604835385E-2</v>
      </c>
      <c r="G113" s="9">
        <f t="shared" si="55"/>
        <v>7.8385906756341217E-2</v>
      </c>
    </row>
    <row r="114" spans="1:20" ht="15" x14ac:dyDescent="0.25">
      <c r="A114" s="3" t="s">
        <v>109</v>
      </c>
      <c r="B114" s="2">
        <f t="shared" si="52"/>
        <v>218.04133525899999</v>
      </c>
      <c r="C114" s="2">
        <v>160.6983233</v>
      </c>
      <c r="D114" s="2">
        <v>57.343011959000002</v>
      </c>
      <c r="E114" s="1">
        <f t="shared" si="53"/>
        <v>0.29083799564403734</v>
      </c>
      <c r="F114" s="1">
        <f t="shared" si="54"/>
        <v>0.25850071623258514</v>
      </c>
      <c r="G114" s="9">
        <f t="shared" si="55"/>
        <v>0.44783457684203543</v>
      </c>
    </row>
    <row r="115" spans="1:20" ht="15" x14ac:dyDescent="0.25">
      <c r="A115" s="3" t="s">
        <v>110</v>
      </c>
      <c r="B115" s="2">
        <f t="shared" si="52"/>
        <v>29.883086258600002</v>
      </c>
      <c r="C115" s="2">
        <v>19.903314588000001</v>
      </c>
      <c r="D115" s="2">
        <v>9.9797716705999999</v>
      </c>
      <c r="E115" s="1">
        <f t="shared" si="53"/>
        <v>3.98600425959846E-2</v>
      </c>
      <c r="F115" s="1">
        <f t="shared" si="54"/>
        <v>3.2016644422577248E-2</v>
      </c>
      <c r="G115" s="9">
        <f t="shared" si="55"/>
        <v>7.7939519924045908E-2</v>
      </c>
    </row>
    <row r="116" spans="1:20" ht="15.75" thickBot="1" x14ac:dyDescent="0.3">
      <c r="A116" s="11" t="s">
        <v>0</v>
      </c>
      <c r="B116" s="12">
        <f>SUM(B110:B115)</f>
        <v>749.70030919160001</v>
      </c>
      <c r="C116" s="12">
        <f t="shared" ref="C116:G116" si="56">SUM(C110:C115)</f>
        <v>621.65523423700006</v>
      </c>
      <c r="D116" s="12">
        <f t="shared" si="56"/>
        <v>128.04507495460001</v>
      </c>
      <c r="E116" s="8">
        <f t="shared" si="56"/>
        <v>1</v>
      </c>
      <c r="F116" s="8">
        <f t="shared" si="56"/>
        <v>0.99999999999999989</v>
      </c>
      <c r="G116" s="7">
        <f t="shared" si="56"/>
        <v>0.99999999999999989</v>
      </c>
    </row>
    <row r="117" spans="1:20" ht="16.5" thickTop="1" thickBot="1" x14ac:dyDescent="0.3">
      <c r="A117" s="31"/>
      <c r="B117" s="32"/>
      <c r="C117" s="32"/>
      <c r="D117" s="32"/>
      <c r="E117" s="33"/>
      <c r="F117" s="33"/>
      <c r="G117" s="33"/>
    </row>
    <row r="118" spans="1:20" ht="17.25" thickTop="1" thickBot="1" x14ac:dyDescent="0.3">
      <c r="A118" s="42" t="s">
        <v>119</v>
      </c>
      <c r="B118" s="43"/>
      <c r="C118" s="43"/>
      <c r="D118" s="43"/>
      <c r="E118" s="43"/>
      <c r="F118" s="43"/>
      <c r="G118" s="43"/>
      <c r="H118" s="25">
        <v>23</v>
      </c>
    </row>
    <row r="119" spans="1:20" ht="45.75" thickTop="1" x14ac:dyDescent="0.25">
      <c r="A119" s="10" t="s">
        <v>88</v>
      </c>
      <c r="B119" s="5" t="s">
        <v>102</v>
      </c>
      <c r="C119" s="5" t="s">
        <v>6</v>
      </c>
      <c r="D119" s="5" t="s">
        <v>5</v>
      </c>
      <c r="E119" s="5" t="s">
        <v>7</v>
      </c>
      <c r="F119" s="5" t="s">
        <v>6</v>
      </c>
      <c r="G119" s="4" t="s">
        <v>5</v>
      </c>
      <c r="O119" s="55"/>
      <c r="P119" s="55"/>
      <c r="Q119" s="55"/>
      <c r="R119" s="55"/>
      <c r="S119" s="55"/>
      <c r="T119" s="56"/>
    </row>
    <row r="120" spans="1:20" ht="30" x14ac:dyDescent="0.25">
      <c r="A120" s="3" t="s">
        <v>111</v>
      </c>
      <c r="B120" s="2">
        <v>9.7546766657999999</v>
      </c>
      <c r="C120" s="2">
        <v>5.6649715299999999</v>
      </c>
      <c r="D120" s="2">
        <v>4.0897051358000001</v>
      </c>
      <c r="E120" s="1">
        <f>B120/$B$127</f>
        <v>1.3035232177541097E-2</v>
      </c>
      <c r="F120" s="1">
        <f>C120/$C$127</f>
        <v>9.132829653916822E-3</v>
      </c>
      <c r="G120" s="9">
        <f>D120/$D$127</f>
        <v>3.1939573914042209E-2</v>
      </c>
    </row>
    <row r="121" spans="1:20" ht="60" x14ac:dyDescent="0.25">
      <c r="A121" s="3" t="s">
        <v>112</v>
      </c>
      <c r="B121" s="2">
        <v>70.897429547999991</v>
      </c>
      <c r="C121" s="2">
        <v>58.785462402999997</v>
      </c>
      <c r="D121" s="2">
        <v>12.111967144999999</v>
      </c>
      <c r="E121" s="1">
        <f t="shared" ref="E121:E126" si="57">B121/$B$127</f>
        <v>9.474065482756315E-2</v>
      </c>
      <c r="F121" s="1">
        <f t="shared" ref="F121:F126" si="58">C121/$C$127</f>
        <v>9.4771458498985758E-2</v>
      </c>
      <c r="G121" s="9">
        <f t="shared" ref="G121:G126" si="59">D121/$D$127</f>
        <v>9.4591433129446165E-2</v>
      </c>
    </row>
    <row r="122" spans="1:20" ht="45" x14ac:dyDescent="0.25">
      <c r="A122" s="3" t="s">
        <v>113</v>
      </c>
      <c r="B122" s="2">
        <v>319.83741374900001</v>
      </c>
      <c r="C122" s="2">
        <v>278.84648062000002</v>
      </c>
      <c r="D122" s="2">
        <v>40.990933128999998</v>
      </c>
      <c r="E122" s="1">
        <f t="shared" si="57"/>
        <v>0.42740062947443369</v>
      </c>
      <c r="F122" s="1">
        <f t="shared" si="58"/>
        <v>0.44954460823154019</v>
      </c>
      <c r="G122" s="9">
        <f t="shared" si="59"/>
        <v>0.32012893228380723</v>
      </c>
    </row>
    <row r="123" spans="1:20" ht="45" x14ac:dyDescent="0.25">
      <c r="A123" s="3" t="s">
        <v>114</v>
      </c>
      <c r="B123" s="2">
        <v>42.224678910699993</v>
      </c>
      <c r="C123" s="2">
        <v>32.310016165999997</v>
      </c>
      <c r="D123" s="2">
        <v>9.9146627446999993</v>
      </c>
      <c r="E123" s="1">
        <f t="shared" si="57"/>
        <v>5.6425088404296934E-2</v>
      </c>
      <c r="F123" s="1">
        <f t="shared" si="58"/>
        <v>5.208885379153471E-2</v>
      </c>
      <c r="G123" s="9">
        <f t="shared" si="59"/>
        <v>7.7431035503052567E-2</v>
      </c>
    </row>
    <row r="124" spans="1:20" ht="30" x14ac:dyDescent="0.25">
      <c r="A124" s="3" t="s">
        <v>115</v>
      </c>
      <c r="B124" s="2">
        <v>227.978139322</v>
      </c>
      <c r="C124" s="2">
        <v>183.14101489999999</v>
      </c>
      <c r="D124" s="2">
        <v>44.837124422000002</v>
      </c>
      <c r="E124" s="1">
        <f t="shared" si="57"/>
        <v>0.30464853723804725</v>
      </c>
      <c r="F124" s="1">
        <f t="shared" si="58"/>
        <v>0.29525226788335557</v>
      </c>
      <c r="G124" s="9">
        <f t="shared" si="59"/>
        <v>0.35016672400990656</v>
      </c>
    </row>
    <row r="125" spans="1:20" ht="15" x14ac:dyDescent="0.25">
      <c r="A125" s="3" t="s">
        <v>116</v>
      </c>
      <c r="B125" s="2">
        <v>16.4497740228</v>
      </c>
      <c r="C125" s="2">
        <v>14.556810802999999</v>
      </c>
      <c r="D125" s="2">
        <v>1.8929632197999999</v>
      </c>
      <c r="E125" s="1">
        <f t="shared" si="57"/>
        <v>2.1981930411600851E-2</v>
      </c>
      <c r="F125" s="1">
        <f t="shared" si="58"/>
        <v>2.346788022924012E-2</v>
      </c>
      <c r="G125" s="9">
        <f t="shared" si="59"/>
        <v>1.4783569149304591E-2</v>
      </c>
    </row>
    <row r="126" spans="1:20" ht="15" x14ac:dyDescent="0.25">
      <c r="A126" s="3" t="s">
        <v>117</v>
      </c>
      <c r="B126" s="2">
        <v>61.189527214000002</v>
      </c>
      <c r="C126" s="2">
        <v>46.981808057000002</v>
      </c>
      <c r="D126" s="2">
        <v>14.207719157</v>
      </c>
      <c r="E126" s="1">
        <f t="shared" si="57"/>
        <v>8.1767927466516913E-2</v>
      </c>
      <c r="F126" s="1">
        <f t="shared" si="58"/>
        <v>7.5742101711426951E-2</v>
      </c>
      <c r="G126" s="9">
        <f t="shared" si="59"/>
        <v>0.11095873201044064</v>
      </c>
    </row>
    <row r="127" spans="1:20" ht="15.75" thickBot="1" x14ac:dyDescent="0.3">
      <c r="A127" s="11" t="s">
        <v>0</v>
      </c>
      <c r="B127" s="12">
        <f t="shared" ref="B127:G127" si="60">SUM(B120:B126)</f>
        <v>748.33163943230011</v>
      </c>
      <c r="C127" s="12">
        <f t="shared" si="60"/>
        <v>620.28656447899994</v>
      </c>
      <c r="D127" s="12">
        <f t="shared" si="60"/>
        <v>128.0450749533</v>
      </c>
      <c r="E127" s="8">
        <f t="shared" si="60"/>
        <v>0.99999999999999989</v>
      </c>
      <c r="F127" s="8">
        <f t="shared" si="60"/>
        <v>1</v>
      </c>
      <c r="G127" s="7">
        <f t="shared" si="60"/>
        <v>0.99999999999999989</v>
      </c>
    </row>
    <row r="128" spans="1:20" ht="17.25" thickTop="1" thickBot="1" x14ac:dyDescent="0.3">
      <c r="A128" s="42" t="s">
        <v>71</v>
      </c>
      <c r="B128" s="43"/>
      <c r="C128" s="43"/>
      <c r="D128" s="43"/>
      <c r="E128" s="43"/>
      <c r="F128" s="43"/>
      <c r="G128" s="43"/>
      <c r="H128" s="25">
        <v>24</v>
      </c>
    </row>
    <row r="129" spans="1:17" ht="30.75" thickTop="1" x14ac:dyDescent="0.25">
      <c r="A129" s="10" t="s">
        <v>89</v>
      </c>
      <c r="B129" s="5" t="s">
        <v>102</v>
      </c>
      <c r="C129" s="5" t="s">
        <v>6</v>
      </c>
      <c r="D129" s="5" t="s">
        <v>5</v>
      </c>
      <c r="E129" s="5" t="s">
        <v>7</v>
      </c>
      <c r="F129" s="5" t="s">
        <v>6</v>
      </c>
      <c r="G129" s="4" t="s">
        <v>5</v>
      </c>
      <c r="O129" s="59"/>
      <c r="P129" s="59"/>
      <c r="Q129" s="59"/>
    </row>
    <row r="130" spans="1:17" ht="15" x14ac:dyDescent="0.25">
      <c r="A130" s="3" t="s">
        <v>38</v>
      </c>
      <c r="B130" s="2">
        <v>443.849438427</v>
      </c>
      <c r="C130" s="2">
        <v>415.76273798</v>
      </c>
      <c r="D130" s="2">
        <v>28.086700446999998</v>
      </c>
      <c r="E130" s="1">
        <f>B130/$B$135</f>
        <v>0.54599345951781164</v>
      </c>
      <c r="F130" s="1">
        <f>C130/$C$135</f>
        <v>0.60706303993472954</v>
      </c>
      <c r="G130" s="9">
        <f>D130/$D$135</f>
        <v>0.21935010352616519</v>
      </c>
      <c r="O130" s="59"/>
      <c r="P130" s="59"/>
      <c r="Q130" s="59"/>
    </row>
    <row r="131" spans="1:17" ht="30" x14ac:dyDescent="0.25">
      <c r="A131" s="3" t="s">
        <v>118</v>
      </c>
      <c r="B131" s="2">
        <v>46.413469206799995</v>
      </c>
      <c r="C131" s="2">
        <v>37.273316852999997</v>
      </c>
      <c r="D131" s="2">
        <v>9.1401523537999996</v>
      </c>
      <c r="E131" s="1">
        <f>B131/$B$135</f>
        <v>5.7094700198910046E-2</v>
      </c>
      <c r="F131" s="1">
        <f>C131/$C$135</f>
        <v>5.4423475146349057E-2</v>
      </c>
      <c r="G131" s="9">
        <f>D131/$D$135</f>
        <v>7.1382303123651514E-2</v>
      </c>
      <c r="O131" s="59"/>
      <c r="P131" s="59"/>
      <c r="Q131" s="59"/>
    </row>
    <row r="132" spans="1:17" ht="15" x14ac:dyDescent="0.25">
      <c r="A132" s="3" t="s">
        <v>39</v>
      </c>
      <c r="B132" s="2">
        <v>126.4614933654</v>
      </c>
      <c r="C132" s="2">
        <v>118.86374293</v>
      </c>
      <c r="D132" s="2">
        <v>7.5977504354000001</v>
      </c>
      <c r="E132" s="1">
        <f>B132/$B$135</f>
        <v>0.15556434745770154</v>
      </c>
      <c r="F132" s="1">
        <f>C132/$C$135</f>
        <v>0.17355519994814234</v>
      </c>
      <c r="G132" s="9">
        <f>D132/$D$135</f>
        <v>5.9336530031920014E-2</v>
      </c>
      <c r="O132" s="59"/>
      <c r="P132" s="59"/>
      <c r="Q132" s="59"/>
    </row>
    <row r="133" spans="1:17" ht="15" x14ac:dyDescent="0.25">
      <c r="A133" s="3" t="s">
        <v>40</v>
      </c>
      <c r="B133" s="2">
        <v>90.42678193399999</v>
      </c>
      <c r="C133" s="2">
        <v>77.317870396999993</v>
      </c>
      <c r="D133" s="2">
        <v>13.108911536999999</v>
      </c>
      <c r="E133" s="1">
        <f>B133/$B$135</f>
        <v>0.11123689077130081</v>
      </c>
      <c r="F133" s="1">
        <f>C133/$C$135</f>
        <v>0.11289328541688629</v>
      </c>
      <c r="G133" s="9">
        <f>D133/$D$135</f>
        <v>0.10237731940717953</v>
      </c>
      <c r="O133" s="59"/>
      <c r="P133" s="59"/>
      <c r="Q133" s="59"/>
    </row>
    <row r="134" spans="1:17" ht="15" x14ac:dyDescent="0.25">
      <c r="A134" s="3" t="s">
        <v>41</v>
      </c>
      <c r="B134" s="2">
        <v>105.769614358</v>
      </c>
      <c r="C134" s="2">
        <v>35.658054178</v>
      </c>
      <c r="D134" s="2">
        <v>70.111560179999998</v>
      </c>
      <c r="E134" s="1">
        <f>B134/$B$135</f>
        <v>0.13011060205427588</v>
      </c>
      <c r="F134" s="1">
        <f>C134/$C$135</f>
        <v>5.2064999553892835E-2</v>
      </c>
      <c r="G134" s="9">
        <f>D134/$D$135</f>
        <v>0.5475537439110838</v>
      </c>
      <c r="O134" s="59"/>
      <c r="P134" s="59"/>
      <c r="Q134" s="59"/>
    </row>
    <row r="135" spans="1:17" ht="15.75" thickBot="1" x14ac:dyDescent="0.3">
      <c r="A135" s="11" t="s">
        <v>0</v>
      </c>
      <c r="B135" s="12">
        <f t="shared" ref="B135:G135" si="61">SUM(B130:B134)</f>
        <v>812.92079729120007</v>
      </c>
      <c r="C135" s="12">
        <f t="shared" si="61"/>
        <v>684.87572233799995</v>
      </c>
      <c r="D135" s="12">
        <f t="shared" si="61"/>
        <v>128.04507495319999</v>
      </c>
      <c r="E135" s="8">
        <f t="shared" si="61"/>
        <v>1</v>
      </c>
      <c r="F135" s="8">
        <f t="shared" si="61"/>
        <v>1</v>
      </c>
      <c r="G135" s="7">
        <f t="shared" si="61"/>
        <v>1</v>
      </c>
      <c r="O135" s="59"/>
      <c r="P135" s="59"/>
      <c r="Q135" s="59"/>
    </row>
    <row r="136" spans="1:17" ht="16.5" thickTop="1" thickBot="1" x14ac:dyDescent="0.3">
      <c r="A136" s="42" t="s">
        <v>72</v>
      </c>
      <c r="B136" s="43"/>
      <c r="C136" s="43"/>
      <c r="D136" s="43"/>
      <c r="E136" s="43"/>
      <c r="F136" s="43"/>
      <c r="G136" s="43"/>
      <c r="O136" s="59"/>
      <c r="P136" s="59"/>
      <c r="Q136" s="59"/>
    </row>
    <row r="137" spans="1:17" ht="30.75" thickTop="1" x14ac:dyDescent="0.25">
      <c r="A137" s="10" t="s">
        <v>90</v>
      </c>
      <c r="B137" s="5" t="s">
        <v>102</v>
      </c>
      <c r="C137" s="5" t="s">
        <v>6</v>
      </c>
      <c r="D137" s="5" t="s">
        <v>5</v>
      </c>
      <c r="E137" s="5" t="s">
        <v>7</v>
      </c>
      <c r="F137" s="5" t="s">
        <v>6</v>
      </c>
      <c r="G137" s="4" t="s">
        <v>5</v>
      </c>
      <c r="H137" s="25">
        <v>25</v>
      </c>
      <c r="O137" s="59"/>
      <c r="P137" s="59"/>
      <c r="Q137" s="59"/>
    </row>
    <row r="138" spans="1:17" ht="15" x14ac:dyDescent="0.25">
      <c r="A138" s="3" t="s">
        <v>38</v>
      </c>
      <c r="B138" s="2">
        <v>483.06972322299998</v>
      </c>
      <c r="C138" s="2">
        <v>431.35643873999999</v>
      </c>
      <c r="D138" s="2">
        <v>51.713284483000002</v>
      </c>
      <c r="E138" s="1">
        <f>B138/$B$143</f>
        <v>0.59423959237474444</v>
      </c>
      <c r="F138" s="1">
        <f>C138/$C$143</f>
        <v>0.62983169743540546</v>
      </c>
      <c r="G138" s="9">
        <f>D138/$D$143</f>
        <v>0.40386781374837843</v>
      </c>
      <c r="O138" s="59"/>
      <c r="P138" s="59"/>
      <c r="Q138" s="59"/>
    </row>
    <row r="139" spans="1:17" ht="30" x14ac:dyDescent="0.25">
      <c r="A139" s="3" t="s">
        <v>118</v>
      </c>
      <c r="B139" s="2">
        <v>20.946334579199998</v>
      </c>
      <c r="C139" s="2">
        <v>19.564840283999999</v>
      </c>
      <c r="D139" s="2">
        <v>1.3814942952</v>
      </c>
      <c r="E139" s="1">
        <f>B139/$B$143</f>
        <v>2.5766759380079867E-2</v>
      </c>
      <c r="F139" s="1">
        <f>C139/$C$143</f>
        <v>2.856699346396389E-2</v>
      </c>
      <c r="G139" s="9">
        <f>D139/$D$143</f>
        <v>1.0789124811666063E-2</v>
      </c>
      <c r="O139" s="59"/>
      <c r="P139" s="59"/>
      <c r="Q139" s="59"/>
    </row>
    <row r="140" spans="1:17" ht="15" x14ac:dyDescent="0.25">
      <c r="A140" s="3" t="s">
        <v>39</v>
      </c>
      <c r="B140" s="2">
        <v>121.231037908</v>
      </c>
      <c r="C140" s="2">
        <v>110.06185512</v>
      </c>
      <c r="D140" s="2">
        <v>11.169182788000001</v>
      </c>
      <c r="E140" s="1">
        <f>B140/$B$143</f>
        <v>0.14913019609047426</v>
      </c>
      <c r="F140" s="1">
        <f>C140/$C$143</f>
        <v>0.16070339702267006</v>
      </c>
      <c r="G140" s="9">
        <f>D140/$D$143</f>
        <v>8.7228523174320186E-2</v>
      </c>
      <c r="O140" s="59"/>
      <c r="P140" s="59"/>
      <c r="Q140" s="59"/>
    </row>
    <row r="141" spans="1:17" ht="15" x14ac:dyDescent="0.25">
      <c r="A141" s="3" t="s">
        <v>40</v>
      </c>
      <c r="B141" s="2">
        <v>106.11908684399999</v>
      </c>
      <c r="C141" s="2">
        <v>90.737212008</v>
      </c>
      <c r="D141" s="2">
        <v>15.381874836</v>
      </c>
      <c r="E141" s="1">
        <f>B141/$B$143</f>
        <v>0.13054049938925302</v>
      </c>
      <c r="F141" s="1">
        <f>C141/$C$143</f>
        <v>0.13248711999405566</v>
      </c>
      <c r="G141" s="9">
        <f>D141/$D$143</f>
        <v>0.12012859410252123</v>
      </c>
      <c r="O141" s="59"/>
      <c r="P141" s="59"/>
      <c r="Q141" s="59"/>
    </row>
    <row r="142" spans="1:17" ht="15" x14ac:dyDescent="0.25">
      <c r="A142" s="3" t="s">
        <v>41</v>
      </c>
      <c r="B142" s="2">
        <v>81.554614749999999</v>
      </c>
      <c r="C142" s="2">
        <v>33.155376197999999</v>
      </c>
      <c r="D142" s="2">
        <v>48.399238552</v>
      </c>
      <c r="E142" s="1">
        <f>B142/$B$143</f>
        <v>0.10032295276544852</v>
      </c>
      <c r="F142" s="1">
        <f>C142/$C$143</f>
        <v>4.8410792083904849E-2</v>
      </c>
      <c r="G142" s="9">
        <f>D142/$D$143</f>
        <v>0.3779859441631141</v>
      </c>
      <c r="O142" s="59"/>
      <c r="P142" s="59"/>
      <c r="Q142" s="59"/>
    </row>
    <row r="143" spans="1:17" ht="15.75" thickBot="1" x14ac:dyDescent="0.3">
      <c r="A143" s="11" t="s">
        <v>0</v>
      </c>
      <c r="B143" s="12">
        <f t="shared" ref="B143:G143" si="62">SUM(B138:B142)</f>
        <v>812.92079730419994</v>
      </c>
      <c r="C143" s="12">
        <f t="shared" si="62"/>
        <v>684.87572235000005</v>
      </c>
      <c r="D143" s="12">
        <f t="shared" si="62"/>
        <v>128.0450749542</v>
      </c>
      <c r="E143" s="8">
        <f t="shared" si="62"/>
        <v>1.0000000000000002</v>
      </c>
      <c r="F143" s="8">
        <f t="shared" si="62"/>
        <v>0.99999999999999989</v>
      </c>
      <c r="G143" s="7">
        <f t="shared" si="62"/>
        <v>1</v>
      </c>
      <c r="O143" s="59"/>
      <c r="P143" s="59"/>
      <c r="Q143" s="59"/>
    </row>
    <row r="144" spans="1:17" ht="16.5" thickTop="1" thickBot="1" x14ac:dyDescent="0.3">
      <c r="A144" s="42" t="s">
        <v>73</v>
      </c>
      <c r="B144" s="43"/>
      <c r="C144" s="43"/>
      <c r="D144" s="43"/>
      <c r="E144" s="43"/>
      <c r="F144" s="43"/>
      <c r="G144" s="43"/>
      <c r="O144" s="59"/>
      <c r="P144" s="59"/>
      <c r="Q144" s="59"/>
    </row>
    <row r="145" spans="1:17" ht="30.75" thickTop="1" x14ac:dyDescent="0.25">
      <c r="A145" s="10" t="s">
        <v>91</v>
      </c>
      <c r="B145" s="5" t="s">
        <v>102</v>
      </c>
      <c r="C145" s="5" t="s">
        <v>6</v>
      </c>
      <c r="D145" s="5" t="s">
        <v>5</v>
      </c>
      <c r="E145" s="5" t="s">
        <v>7</v>
      </c>
      <c r="F145" s="5" t="s">
        <v>6</v>
      </c>
      <c r="G145" s="4" t="s">
        <v>5</v>
      </c>
      <c r="O145" s="59"/>
      <c r="P145" s="59"/>
      <c r="Q145" s="59"/>
    </row>
    <row r="146" spans="1:17" ht="15.75" x14ac:dyDescent="0.25">
      <c r="A146" s="3" t="s">
        <v>38</v>
      </c>
      <c r="B146" s="2">
        <v>480.525159723</v>
      </c>
      <c r="C146" s="2">
        <v>440.60074593000002</v>
      </c>
      <c r="D146" s="2">
        <v>39.924413792999999</v>
      </c>
      <c r="E146" s="1">
        <f>B146/$B$151</f>
        <v>0.59110944303516999</v>
      </c>
      <c r="F146" s="1">
        <f>C146/$C$151</f>
        <v>0.64332948526887324</v>
      </c>
      <c r="G146" s="9">
        <f>D146/$D$151</f>
        <v>0.31179968310157141</v>
      </c>
      <c r="H146" s="25">
        <v>26</v>
      </c>
      <c r="O146" s="59"/>
      <c r="P146" s="59"/>
      <c r="Q146" s="59"/>
    </row>
    <row r="147" spans="1:17" ht="30" x14ac:dyDescent="0.25">
      <c r="A147" s="3" t="s">
        <v>118</v>
      </c>
      <c r="B147" s="2">
        <v>111.280612185</v>
      </c>
      <c r="C147" s="2">
        <v>99.807546774000002</v>
      </c>
      <c r="D147" s="2">
        <v>11.473065411</v>
      </c>
      <c r="E147" s="1">
        <f>B147/$B$151</f>
        <v>0.13688985760330757</v>
      </c>
      <c r="F147" s="1">
        <f>C147/$C$151</f>
        <v>0.14573088739678977</v>
      </c>
      <c r="G147" s="9">
        <f>D147/$D$151</f>
        <v>8.9601770433022934E-2</v>
      </c>
      <c r="O147" s="59"/>
      <c r="P147" s="59"/>
      <c r="Q147" s="59"/>
    </row>
    <row r="148" spans="1:17" ht="15" x14ac:dyDescent="0.25">
      <c r="A148" s="3" t="s">
        <v>39</v>
      </c>
      <c r="B148" s="2">
        <v>56.8037263477</v>
      </c>
      <c r="C148" s="2">
        <v>50.819890450000003</v>
      </c>
      <c r="D148" s="2">
        <v>5.9838358976999997</v>
      </c>
      <c r="E148" s="1">
        <f>B148/$B$151</f>
        <v>6.9876089449856973E-2</v>
      </c>
      <c r="F148" s="1">
        <f>C148/$C$151</f>
        <v>7.4203083554954405E-2</v>
      </c>
      <c r="G148" s="9">
        <f>D148/$D$151</f>
        <v>4.6732261275224854E-2</v>
      </c>
      <c r="O148" s="59"/>
      <c r="P148" s="59"/>
      <c r="Q148" s="59"/>
    </row>
    <row r="149" spans="1:17" ht="15" x14ac:dyDescent="0.25">
      <c r="A149" s="3" t="s">
        <v>40</v>
      </c>
      <c r="B149" s="2">
        <v>64.217390267100001</v>
      </c>
      <c r="C149" s="2">
        <v>54.689083304999997</v>
      </c>
      <c r="D149" s="2">
        <v>9.5283069621000003</v>
      </c>
      <c r="E149" s="1">
        <f>B149/$B$151</f>
        <v>7.8995875711980371E-2</v>
      </c>
      <c r="F149" s="1">
        <f>C149/$C$151</f>
        <v>7.9852565247408497E-2</v>
      </c>
      <c r="G149" s="9">
        <f>D149/$D$151</f>
        <v>7.4413693502950629E-2</v>
      </c>
      <c r="O149" s="59"/>
      <c r="P149" s="59"/>
      <c r="Q149" s="59"/>
    </row>
    <row r="150" spans="1:17" ht="15" x14ac:dyDescent="0.25">
      <c r="A150" s="3" t="s">
        <v>41</v>
      </c>
      <c r="B150" s="2">
        <v>100.09390877600001</v>
      </c>
      <c r="C150" s="2">
        <v>38.958455887</v>
      </c>
      <c r="D150" s="2">
        <v>61.135452889</v>
      </c>
      <c r="E150" s="1">
        <f>B150/$B$151</f>
        <v>0.12312873419968506</v>
      </c>
      <c r="F150" s="1">
        <f>C150/$C$151</f>
        <v>5.6883978531973918E-2</v>
      </c>
      <c r="G150" s="9">
        <f>D150/$D$151</f>
        <v>0.47745259168723014</v>
      </c>
      <c r="O150" s="59"/>
      <c r="P150" s="59"/>
      <c r="Q150" s="59"/>
    </row>
    <row r="151" spans="1:17" ht="15.75" thickBot="1" x14ac:dyDescent="0.3">
      <c r="A151" s="11" t="s">
        <v>0</v>
      </c>
      <c r="B151" s="12">
        <f t="shared" ref="B151:G151" si="63">SUM(B146:B150)</f>
        <v>812.92079729880004</v>
      </c>
      <c r="C151" s="12">
        <f t="shared" si="63"/>
        <v>684.87572234600009</v>
      </c>
      <c r="D151" s="12">
        <f t="shared" si="63"/>
        <v>128.04507495280001</v>
      </c>
      <c r="E151" s="8">
        <f t="shared" si="63"/>
        <v>1</v>
      </c>
      <c r="F151" s="8">
        <f t="shared" si="63"/>
        <v>0.99999999999999978</v>
      </c>
      <c r="G151" s="7">
        <f t="shared" si="63"/>
        <v>1</v>
      </c>
      <c r="O151" s="59"/>
      <c r="P151" s="59"/>
      <c r="Q151" s="59"/>
    </row>
    <row r="152" spans="1:17" ht="16.5" thickTop="1" thickBot="1" x14ac:dyDescent="0.3">
      <c r="A152" s="42" t="s">
        <v>74</v>
      </c>
      <c r="B152" s="43" t="s">
        <v>74</v>
      </c>
      <c r="C152" s="43"/>
      <c r="D152" s="43"/>
      <c r="E152" s="43"/>
      <c r="F152" s="43"/>
      <c r="G152" s="43"/>
      <c r="O152" s="59"/>
      <c r="P152" s="59"/>
      <c r="Q152" s="59"/>
    </row>
    <row r="153" spans="1:17" ht="30.75" thickTop="1" x14ac:dyDescent="0.25">
      <c r="A153" s="10" t="s">
        <v>92</v>
      </c>
      <c r="B153" s="5" t="s">
        <v>102</v>
      </c>
      <c r="C153" s="5" t="s">
        <v>6</v>
      </c>
      <c r="D153" s="5" t="s">
        <v>5</v>
      </c>
      <c r="E153" s="5" t="s">
        <v>7</v>
      </c>
      <c r="F153" s="5" t="s">
        <v>6</v>
      </c>
      <c r="G153" s="4" t="s">
        <v>5</v>
      </c>
      <c r="O153" s="59"/>
      <c r="P153" s="59"/>
      <c r="Q153" s="59"/>
    </row>
    <row r="154" spans="1:17" ht="15" x14ac:dyDescent="0.25">
      <c r="A154" s="3" t="s">
        <v>38</v>
      </c>
      <c r="B154" s="2">
        <v>379.27297713899998</v>
      </c>
      <c r="C154" s="2">
        <v>353.20658780999997</v>
      </c>
      <c r="D154" s="2">
        <v>26.066389329</v>
      </c>
      <c r="E154" s="1">
        <f>B154/$B$159</f>
        <v>0.46655587899796297</v>
      </c>
      <c r="F154" s="1">
        <f>C154/$C$159</f>
        <v>0.5157236215077734</v>
      </c>
      <c r="G154" s="9">
        <f>D154/$D$159</f>
        <v>0.20357197915191214</v>
      </c>
      <c r="O154" s="59"/>
      <c r="P154" s="59"/>
      <c r="Q154" s="59"/>
    </row>
    <row r="155" spans="1:17" ht="30" x14ac:dyDescent="0.25">
      <c r="A155" s="3" t="s">
        <v>118</v>
      </c>
      <c r="B155" s="2">
        <v>63.026524060699998</v>
      </c>
      <c r="C155" s="2">
        <v>53.374506726</v>
      </c>
      <c r="D155" s="2">
        <v>9.6520173347</v>
      </c>
      <c r="E155" s="1">
        <f>B155/$B$159</f>
        <v>7.7530952917189644E-2</v>
      </c>
      <c r="F155" s="1">
        <f>C155/$C$159</f>
        <v>7.7933127112937733E-2</v>
      </c>
      <c r="G155" s="9">
        <f>D155/$D$159</f>
        <v>7.5379840561478437E-2</v>
      </c>
      <c r="H155" s="25">
        <v>27</v>
      </c>
      <c r="O155" s="59"/>
      <c r="P155" s="59"/>
      <c r="Q155" s="59"/>
    </row>
    <row r="156" spans="1:17" ht="15" x14ac:dyDescent="0.25">
      <c r="A156" s="3" t="s">
        <v>39</v>
      </c>
      <c r="B156" s="2">
        <v>77.459687797800001</v>
      </c>
      <c r="C156" s="2">
        <v>72.030756730999997</v>
      </c>
      <c r="D156" s="2">
        <v>5.4289310667999997</v>
      </c>
      <c r="E156" s="1">
        <f>B156/$B$159</f>
        <v>9.5285651511538255E-2</v>
      </c>
      <c r="F156" s="1">
        <f>C156/$C$159</f>
        <v>0.10517347072031315</v>
      </c>
      <c r="G156" s="9">
        <f>D156/$D$159</f>
        <v>4.2398593376268591E-2</v>
      </c>
      <c r="O156" s="59"/>
      <c r="P156" s="59"/>
      <c r="Q156" s="59"/>
    </row>
    <row r="157" spans="1:17" ht="15" x14ac:dyDescent="0.25">
      <c r="A157" s="3" t="s">
        <v>40</v>
      </c>
      <c r="B157" s="2">
        <v>117.9631336873</v>
      </c>
      <c r="C157" s="2">
        <v>108.5312835</v>
      </c>
      <c r="D157" s="2">
        <v>9.4318501873000002</v>
      </c>
      <c r="E157" s="1">
        <f>B157/$B$159</f>
        <v>0.14511024207944598</v>
      </c>
      <c r="F157" s="1">
        <f>C157/$C$159</f>
        <v>0.15846858044339732</v>
      </c>
      <c r="G157" s="9">
        <f>D157/$D$159</f>
        <v>7.3660390223545189E-2</v>
      </c>
      <c r="O157" s="59"/>
      <c r="P157" s="59"/>
      <c r="Q157" s="59"/>
    </row>
    <row r="158" spans="1:17" ht="15" x14ac:dyDescent="0.25">
      <c r="A158" s="3" t="s">
        <v>41</v>
      </c>
      <c r="B158" s="2">
        <v>175.198474613</v>
      </c>
      <c r="C158" s="2">
        <v>97.732587577000004</v>
      </c>
      <c r="D158" s="2">
        <v>77.465887035999998</v>
      </c>
      <c r="E158" s="1">
        <f>B158/$B$159</f>
        <v>0.21551727449386307</v>
      </c>
      <c r="F158" s="1">
        <f>C158/$C$159</f>
        <v>0.14270120021557836</v>
      </c>
      <c r="G158" s="9">
        <f>D158/$D$159</f>
        <v>0.60498919668679563</v>
      </c>
      <c r="O158" s="59"/>
      <c r="P158" s="59"/>
      <c r="Q158" s="59"/>
    </row>
    <row r="159" spans="1:17" ht="15.75" thickBot="1" x14ac:dyDescent="0.3">
      <c r="A159" s="11" t="s">
        <v>0</v>
      </c>
      <c r="B159" s="12">
        <f>SUM(B154:B158)</f>
        <v>812.92079729780005</v>
      </c>
      <c r="C159" s="12">
        <f t="shared" ref="C159:D159" si="64">SUM(C154:C158)</f>
        <v>684.875722344</v>
      </c>
      <c r="D159" s="12">
        <f t="shared" si="64"/>
        <v>128.0450749538</v>
      </c>
      <c r="E159" s="8">
        <f>SUM(E154:E158)</f>
        <v>0.99999999999999989</v>
      </c>
      <c r="F159" s="8">
        <f>SUM(F154:F158)</f>
        <v>1</v>
      </c>
      <c r="G159" s="7">
        <f>SUM(G154:G158)</f>
        <v>1</v>
      </c>
      <c r="O159" s="59"/>
      <c r="P159" s="59"/>
      <c r="Q159" s="59"/>
    </row>
    <row r="160" spans="1:17" ht="16.5" thickTop="1" thickBot="1" x14ac:dyDescent="0.3">
      <c r="A160" s="42" t="s">
        <v>75</v>
      </c>
      <c r="B160" s="43"/>
      <c r="C160" s="43"/>
      <c r="D160" s="43"/>
      <c r="E160" s="43"/>
      <c r="F160" s="43"/>
      <c r="G160" s="43"/>
      <c r="O160" s="59"/>
      <c r="P160" s="59"/>
      <c r="Q160" s="59"/>
    </row>
    <row r="161" spans="1:17" ht="30.75" thickTop="1" x14ac:dyDescent="0.25">
      <c r="A161" s="10" t="s">
        <v>93</v>
      </c>
      <c r="B161" s="5" t="s">
        <v>102</v>
      </c>
      <c r="C161" s="5" t="s">
        <v>6</v>
      </c>
      <c r="D161" s="5" t="s">
        <v>5</v>
      </c>
      <c r="E161" s="5" t="s">
        <v>7</v>
      </c>
      <c r="F161" s="5" t="s">
        <v>6</v>
      </c>
      <c r="G161" s="4" t="s">
        <v>5</v>
      </c>
      <c r="O161" s="59"/>
      <c r="P161" s="59"/>
      <c r="Q161" s="59"/>
    </row>
    <row r="162" spans="1:17" ht="15" x14ac:dyDescent="0.25">
      <c r="A162" s="3" t="s">
        <v>38</v>
      </c>
      <c r="B162" s="2">
        <v>363.944394961</v>
      </c>
      <c r="C162" s="2">
        <v>344.08225289000001</v>
      </c>
      <c r="D162" s="2">
        <v>19.862142071000001</v>
      </c>
      <c r="E162" s="1">
        <f>B162/$B$167</f>
        <v>0.44769969740449322</v>
      </c>
      <c r="F162" s="1">
        <f>C162/$C$167</f>
        <v>0.50240100746364091</v>
      </c>
      <c r="G162" s="9">
        <f>D162/$D$167</f>
        <v>0.15511836029843837</v>
      </c>
      <c r="O162" s="59"/>
      <c r="P162" s="59"/>
      <c r="Q162" s="59"/>
    </row>
    <row r="163" spans="1:17" ht="30" x14ac:dyDescent="0.25">
      <c r="A163" s="3" t="s">
        <v>118</v>
      </c>
      <c r="B163" s="2">
        <v>61.060175060000006</v>
      </c>
      <c r="C163" s="2">
        <v>51.435071630000003</v>
      </c>
      <c r="D163" s="2">
        <v>9.6251034299999993</v>
      </c>
      <c r="E163" s="1">
        <f>B163/$B$167</f>
        <v>7.5112083813673666E-2</v>
      </c>
      <c r="F163" s="1">
        <f>C163/$C$167</f>
        <v>7.5101321235936228E-2</v>
      </c>
      <c r="G163" s="9">
        <f>D163/$D$167</f>
        <v>7.5169649699787136E-2</v>
      </c>
      <c r="H163" s="25">
        <v>28</v>
      </c>
      <c r="O163" s="59"/>
      <c r="P163" s="59"/>
      <c r="Q163" s="59"/>
    </row>
    <row r="164" spans="1:17" ht="15" x14ac:dyDescent="0.25">
      <c r="A164" s="3" t="s">
        <v>39</v>
      </c>
      <c r="B164" s="2">
        <v>98.463029617899991</v>
      </c>
      <c r="C164" s="2">
        <v>92.919684611999998</v>
      </c>
      <c r="D164" s="2">
        <v>5.5433450059</v>
      </c>
      <c r="E164" s="1">
        <f>B164/$B$167</f>
        <v>0.12112253733207584</v>
      </c>
      <c r="F164" s="1">
        <f>C164/$C$167</f>
        <v>0.13567378953774953</v>
      </c>
      <c r="G164" s="9">
        <f>D164/$D$167</f>
        <v>4.3292137615872611E-2</v>
      </c>
    </row>
    <row r="165" spans="1:17" ht="15" x14ac:dyDescent="0.25">
      <c r="A165" s="3" t="s">
        <v>40</v>
      </c>
      <c r="B165" s="2">
        <v>121.3751849841</v>
      </c>
      <c r="C165" s="2">
        <v>117.70785878</v>
      </c>
      <c r="D165" s="2">
        <v>3.6673262041000001</v>
      </c>
      <c r="E165" s="1">
        <f>B165/$B$167</f>
        <v>0.14930751604408951</v>
      </c>
      <c r="F165" s="1">
        <f>C165/$C$167</f>
        <v>0.17186747163145724</v>
      </c>
      <c r="G165" s="9">
        <f>D165/$D$167</f>
        <v>2.8640900131817814E-2</v>
      </c>
    </row>
    <row r="166" spans="1:17" ht="15" x14ac:dyDescent="0.25">
      <c r="A166" s="3" t="s">
        <v>41</v>
      </c>
      <c r="B166" s="2">
        <v>168.07801266799999</v>
      </c>
      <c r="C166" s="2">
        <v>78.730854425999993</v>
      </c>
      <c r="D166" s="2">
        <v>89.347158242000006</v>
      </c>
      <c r="E166" s="1">
        <f>B166/$B$167</f>
        <v>0.20675816540566791</v>
      </c>
      <c r="F166" s="1">
        <f>C166/$C$167</f>
        <v>0.11495641013121609</v>
      </c>
      <c r="G166" s="9">
        <f>D166/$D$167</f>
        <v>0.69777895225408404</v>
      </c>
    </row>
    <row r="167" spans="1:17" ht="15.75" thickBot="1" x14ac:dyDescent="0.3">
      <c r="A167" s="11" t="s">
        <v>0</v>
      </c>
      <c r="B167" s="12">
        <f t="shared" ref="B167:G167" si="65">SUM(B162:B166)</f>
        <v>812.92079729099987</v>
      </c>
      <c r="C167" s="12">
        <f t="shared" si="65"/>
        <v>684.87572233799995</v>
      </c>
      <c r="D167" s="12">
        <f t="shared" si="65"/>
        <v>128.04507495300001</v>
      </c>
      <c r="E167" s="8">
        <f t="shared" si="65"/>
        <v>1</v>
      </c>
      <c r="F167" s="8">
        <f t="shared" si="65"/>
        <v>1</v>
      </c>
      <c r="G167" s="7">
        <f t="shared" si="65"/>
        <v>1</v>
      </c>
    </row>
    <row r="168" spans="1:17" ht="16.5" thickTop="1" thickBot="1" x14ac:dyDescent="0.3">
      <c r="A168" s="42" t="s">
        <v>76</v>
      </c>
      <c r="B168" s="43"/>
      <c r="C168" s="43"/>
      <c r="D168" s="43"/>
      <c r="E168" s="43"/>
      <c r="F168" s="43"/>
      <c r="G168" s="43"/>
    </row>
    <row r="169" spans="1:17" ht="30.75" thickTop="1" x14ac:dyDescent="0.25">
      <c r="A169" s="10" t="s">
        <v>94</v>
      </c>
      <c r="B169" s="5" t="s">
        <v>102</v>
      </c>
      <c r="C169" s="5" t="s">
        <v>6</v>
      </c>
      <c r="D169" s="5" t="s">
        <v>5</v>
      </c>
      <c r="E169" s="5" t="s">
        <v>7</v>
      </c>
      <c r="F169" s="5" t="s">
        <v>6</v>
      </c>
      <c r="G169" s="4" t="s">
        <v>5</v>
      </c>
    </row>
    <row r="170" spans="1:17" ht="15" x14ac:dyDescent="0.25">
      <c r="A170" s="3" t="s">
        <v>38</v>
      </c>
      <c r="B170" s="2">
        <v>260.34128724199996</v>
      </c>
      <c r="C170" s="2">
        <v>240.14799167999999</v>
      </c>
      <c r="D170" s="2">
        <v>20.193295561999999</v>
      </c>
      <c r="E170" s="1">
        <f>B170/$B$175</f>
        <v>0.32025418479552592</v>
      </c>
      <c r="F170" s="1">
        <f>C170/$C$175</f>
        <v>0.3506446262363313</v>
      </c>
      <c r="G170" s="9">
        <f>D170/$D$175</f>
        <v>0.15770458621241087</v>
      </c>
    </row>
    <row r="171" spans="1:17" ht="30" x14ac:dyDescent="0.25">
      <c r="A171" s="3" t="s">
        <v>118</v>
      </c>
      <c r="B171" s="2">
        <v>30.403164819300002</v>
      </c>
      <c r="C171" s="2">
        <v>21.276269615</v>
      </c>
      <c r="D171" s="2">
        <v>9.1268952043000002</v>
      </c>
      <c r="E171" s="1">
        <f>B171/$B$175</f>
        <v>3.7399910200790233E-2</v>
      </c>
      <c r="F171" s="1">
        <f>C171/$C$175</f>
        <v>3.1065883810497033E-2</v>
      </c>
      <c r="G171" s="9">
        <f>D171/$D$175</f>
        <v>7.1278768102952056E-2</v>
      </c>
      <c r="H171" s="25">
        <v>29</v>
      </c>
    </row>
    <row r="172" spans="1:17" ht="15" x14ac:dyDescent="0.25">
      <c r="A172" s="3" t="s">
        <v>39</v>
      </c>
      <c r="B172" s="2">
        <v>106.15141515170001</v>
      </c>
      <c r="C172" s="2">
        <v>105.5484945</v>
      </c>
      <c r="D172" s="2">
        <v>0.60292065169999998</v>
      </c>
      <c r="E172" s="1">
        <f>B172/$B$175</f>
        <v>0.13058026748058099</v>
      </c>
      <c r="F172" s="1">
        <f>C172/$C$175</f>
        <v>0.15411335379009228</v>
      </c>
      <c r="G172" s="9">
        <f>D172/$D$175</f>
        <v>4.7086594460685584E-3</v>
      </c>
    </row>
    <row r="173" spans="1:17" ht="15" x14ac:dyDescent="0.25">
      <c r="A173" s="3" t="s">
        <v>40</v>
      </c>
      <c r="B173" s="2">
        <v>194.90723843200001</v>
      </c>
      <c r="C173" s="2">
        <v>190.50779925000001</v>
      </c>
      <c r="D173" s="2">
        <v>4.3994391820000001</v>
      </c>
      <c r="E173" s="1">
        <f>B173/$B$175</f>
        <v>0.23976165830648694</v>
      </c>
      <c r="F173" s="1">
        <f>C173/$C$175</f>
        <v>0.27816404208008033</v>
      </c>
      <c r="G173" s="9">
        <f>D173/$D$175</f>
        <v>3.4358519323096581E-2</v>
      </c>
    </row>
    <row r="174" spans="1:17" ht="15" x14ac:dyDescent="0.25">
      <c r="A174" s="3" t="s">
        <v>41</v>
      </c>
      <c r="B174" s="2">
        <v>221.11769165300001</v>
      </c>
      <c r="C174" s="2">
        <v>127.3951673</v>
      </c>
      <c r="D174" s="2">
        <v>93.722524352999997</v>
      </c>
      <c r="E174" s="1">
        <f>B174/$B$175</f>
        <v>0.2720039792166159</v>
      </c>
      <c r="F174" s="1">
        <f>C174/$C$175</f>
        <v>0.1860120940829989</v>
      </c>
      <c r="G174" s="9">
        <f>D174/$D$175</f>
        <v>0.73194946691547202</v>
      </c>
    </row>
    <row r="175" spans="1:17" ht="15.75" thickBot="1" x14ac:dyDescent="0.3">
      <c r="A175" s="11" t="s">
        <v>0</v>
      </c>
      <c r="B175" s="12">
        <f t="shared" ref="B175:G175" si="66">SUM(B170:B174)</f>
        <v>812.92079729800002</v>
      </c>
      <c r="C175" s="12">
        <f t="shared" si="66"/>
        <v>684.8757223450001</v>
      </c>
      <c r="D175" s="12">
        <f t="shared" si="66"/>
        <v>128.04507495299998</v>
      </c>
      <c r="E175" s="8">
        <f t="shared" si="66"/>
        <v>1</v>
      </c>
      <c r="F175" s="8">
        <f t="shared" si="66"/>
        <v>0.99999999999999989</v>
      </c>
      <c r="G175" s="7">
        <f t="shared" si="66"/>
        <v>1</v>
      </c>
    </row>
    <row r="176" spans="1:17" ht="15" thickTop="1" x14ac:dyDescent="0.2"/>
    <row r="177" spans="1:19" ht="15.75" thickBot="1" x14ac:dyDescent="0.3">
      <c r="A177" s="44" t="s">
        <v>77</v>
      </c>
      <c r="B177" s="45"/>
      <c r="C177" s="45"/>
      <c r="D177" s="45"/>
      <c r="E177" s="45"/>
      <c r="F177" s="45"/>
      <c r="G177" s="45"/>
    </row>
    <row r="178" spans="1:19" ht="30.75" thickTop="1" x14ac:dyDescent="0.25">
      <c r="A178" s="10" t="s">
        <v>95</v>
      </c>
      <c r="B178" s="5" t="s">
        <v>102</v>
      </c>
      <c r="C178" s="5" t="s">
        <v>6</v>
      </c>
      <c r="D178" s="5" t="s">
        <v>5</v>
      </c>
      <c r="E178" s="5" t="s">
        <v>7</v>
      </c>
      <c r="F178" s="5" t="s">
        <v>6</v>
      </c>
      <c r="G178" s="4" t="s">
        <v>5</v>
      </c>
    </row>
    <row r="179" spans="1:19" ht="15" x14ac:dyDescent="0.25">
      <c r="A179" s="3" t="s">
        <v>38</v>
      </c>
      <c r="B179" s="2">
        <v>458.34530584100003</v>
      </c>
      <c r="C179" s="2">
        <v>417.58721966000002</v>
      </c>
      <c r="D179" s="2">
        <v>40.758086181000003</v>
      </c>
      <c r="E179" s="1">
        <f>B179/$B$184</f>
        <v>0.56382529191951325</v>
      </c>
      <c r="F179" s="1">
        <f>C179/$C$184</f>
        <v>0.60972700015301873</v>
      </c>
      <c r="G179" s="9">
        <f>D179/$D$184</f>
        <v>0.31831045587701112</v>
      </c>
    </row>
    <row r="180" spans="1:19" ht="30" x14ac:dyDescent="0.25">
      <c r="A180" s="3" t="s">
        <v>118</v>
      </c>
      <c r="B180" s="2">
        <v>35.065093095000002</v>
      </c>
      <c r="C180" s="2">
        <v>24.483458574</v>
      </c>
      <c r="D180" s="2">
        <v>10.581634521</v>
      </c>
      <c r="E180" s="1">
        <f>B180/$B$184</f>
        <v>4.3134698007208788E-2</v>
      </c>
      <c r="F180" s="1">
        <f>C180/$C$184</f>
        <v>3.5748761089600165E-2</v>
      </c>
      <c r="G180" s="9">
        <f>D180/$D$184</f>
        <v>8.2639918207778523E-2</v>
      </c>
      <c r="H180" s="25">
        <v>30</v>
      </c>
    </row>
    <row r="181" spans="1:19" ht="15" x14ac:dyDescent="0.25">
      <c r="A181" s="3" t="s">
        <v>39</v>
      </c>
      <c r="B181" s="2">
        <v>90.378254121699996</v>
      </c>
      <c r="C181" s="2">
        <v>82.786421169999997</v>
      </c>
      <c r="D181" s="2">
        <v>7.5918329516999998</v>
      </c>
      <c r="E181" s="1">
        <f>B181/$B$184</f>
        <v>0.1111771951495029</v>
      </c>
      <c r="F181" s="1">
        <f>C181/$C$184</f>
        <v>0.1208780198648967</v>
      </c>
      <c r="G181" s="9">
        <f>D181/$D$184</f>
        <v>5.929031596493993E-2</v>
      </c>
    </row>
    <row r="182" spans="1:19" ht="15" customHeight="1" x14ac:dyDescent="0.25">
      <c r="A182" s="3" t="s">
        <v>40</v>
      </c>
      <c r="B182" s="2">
        <v>114.313877858</v>
      </c>
      <c r="C182" s="2">
        <v>102.69340314</v>
      </c>
      <c r="D182" s="2">
        <v>11.620474718000001</v>
      </c>
      <c r="E182" s="1">
        <f>B182/$B$184</f>
        <v>0.1406211751977606</v>
      </c>
      <c r="F182" s="1">
        <f>C182/$C$184</f>
        <v>0.14994458087830836</v>
      </c>
      <c r="G182" s="9">
        <f>D182/$D$184</f>
        <v>9.0753000240677867E-2</v>
      </c>
      <c r="N182" s="60"/>
      <c r="O182" s="60"/>
      <c r="P182" s="60"/>
      <c r="Q182" s="60"/>
      <c r="R182" s="60"/>
      <c r="S182" s="56"/>
    </row>
    <row r="183" spans="1:19" ht="15" x14ac:dyDescent="0.25">
      <c r="A183" s="3" t="s">
        <v>41</v>
      </c>
      <c r="B183" s="2">
        <v>114.818266377</v>
      </c>
      <c r="C183" s="2">
        <v>57.325219795999999</v>
      </c>
      <c r="D183" s="2">
        <v>57.493046581000002</v>
      </c>
      <c r="E183" s="1">
        <f>B183/$B$184</f>
        <v>0.1412416397260145</v>
      </c>
      <c r="F183" s="1">
        <f>C183/$C$184</f>
        <v>8.3701638014176002E-2</v>
      </c>
      <c r="G183" s="9">
        <f>D183/$D$184</f>
        <v>0.44900630970959243</v>
      </c>
    </row>
    <row r="184" spans="1:19" ht="15.75" thickBot="1" x14ac:dyDescent="0.3">
      <c r="A184" s="11" t="s">
        <v>0</v>
      </c>
      <c r="B184" s="12">
        <f t="shared" ref="B184:G184" si="67">SUM(B179:B183)</f>
        <v>812.92079729269994</v>
      </c>
      <c r="C184" s="12">
        <f t="shared" si="67"/>
        <v>684.87572234000004</v>
      </c>
      <c r="D184" s="12">
        <f t="shared" si="67"/>
        <v>128.04507495270002</v>
      </c>
      <c r="E184" s="8">
        <f t="shared" si="67"/>
        <v>1</v>
      </c>
      <c r="F184" s="8">
        <f t="shared" si="67"/>
        <v>0.99999999999999978</v>
      </c>
      <c r="G184" s="7">
        <f t="shared" si="67"/>
        <v>0.99999999999999989</v>
      </c>
    </row>
    <row r="185" spans="1:19" ht="16.5" thickTop="1" thickBot="1" x14ac:dyDescent="0.3">
      <c r="A185" s="42" t="s">
        <v>127</v>
      </c>
      <c r="B185" s="43"/>
      <c r="C185" s="43"/>
      <c r="D185" s="43"/>
      <c r="E185" s="43"/>
      <c r="F185" s="43"/>
      <c r="G185" s="43"/>
    </row>
    <row r="186" spans="1:19" ht="15.75" thickTop="1" x14ac:dyDescent="0.25">
      <c r="A186" s="10"/>
      <c r="B186" s="5" t="s">
        <v>102</v>
      </c>
      <c r="C186" s="5" t="s">
        <v>6</v>
      </c>
      <c r="D186" s="5" t="s">
        <v>5</v>
      </c>
      <c r="E186" s="5" t="s">
        <v>7</v>
      </c>
      <c r="F186" s="5" t="s">
        <v>6</v>
      </c>
      <c r="G186" s="4" t="s">
        <v>5</v>
      </c>
    </row>
    <row r="187" spans="1:19" ht="30" x14ac:dyDescent="0.25">
      <c r="A187" s="3" t="s">
        <v>120</v>
      </c>
      <c r="B187" s="2">
        <f>C187+D187</f>
        <v>199.915290532</v>
      </c>
      <c r="C187" s="2">
        <v>175.13882147999999</v>
      </c>
      <c r="D187" s="2">
        <v>24.776469051999999</v>
      </c>
      <c r="E187" s="34">
        <f>B187/$B$191</f>
        <v>0.24592222415157797</v>
      </c>
      <c r="F187" s="1">
        <f>C187/$C$191</f>
        <v>0.25572350685580453</v>
      </c>
      <c r="G187" s="9">
        <f>D187/$D$191</f>
        <v>0.19349802451326184</v>
      </c>
    </row>
    <row r="188" spans="1:19" ht="15.75" x14ac:dyDescent="0.25">
      <c r="A188" s="3" t="s">
        <v>121</v>
      </c>
      <c r="B188" s="2">
        <f t="shared" ref="B188:B190" si="68">C188+D188</f>
        <v>234.25769072899999</v>
      </c>
      <c r="C188" s="2">
        <v>184.37565069999999</v>
      </c>
      <c r="D188" s="2">
        <v>49.882040029000002</v>
      </c>
      <c r="E188" s="34">
        <f>B188/$B$191</f>
        <v>0.28816791439705702</v>
      </c>
      <c r="F188" s="1">
        <f>C188/$C$191</f>
        <v>0.26921037596001568</v>
      </c>
      <c r="G188" s="9">
        <f>D188/$D$191</f>
        <v>0.38956625272332013</v>
      </c>
      <c r="H188" s="25">
        <v>31</v>
      </c>
    </row>
    <row r="189" spans="1:19" ht="15" x14ac:dyDescent="0.25">
      <c r="A189" s="3" t="s">
        <v>122</v>
      </c>
      <c r="B189" s="2">
        <f t="shared" si="68"/>
        <v>42.032241066700003</v>
      </c>
      <c r="C189" s="2">
        <v>36.129392781</v>
      </c>
      <c r="D189" s="2">
        <v>5.9028482857000002</v>
      </c>
      <c r="E189" s="34">
        <f>B189/$B$191</f>
        <v>5.1705210650425923E-2</v>
      </c>
      <c r="F189" s="1">
        <f>C189/$C$191</f>
        <v>5.2753209964834506E-2</v>
      </c>
      <c r="G189" s="9">
        <f>D189/$D$191</f>
        <v>4.6099768287694923E-2</v>
      </c>
    </row>
    <row r="190" spans="1:19" ht="15" x14ac:dyDescent="0.25">
      <c r="A190" s="3" t="s">
        <v>123</v>
      </c>
      <c r="B190" s="2">
        <f t="shared" si="68"/>
        <v>336.71557497600003</v>
      </c>
      <c r="C190" s="2">
        <v>289.23185739000002</v>
      </c>
      <c r="D190" s="2">
        <v>47.483717585999997</v>
      </c>
      <c r="E190" s="34">
        <f>B190/$B$191</f>
        <v>0.41420465080093904</v>
      </c>
      <c r="F190" s="1">
        <f>C190/$C$191</f>
        <v>0.42231290721934545</v>
      </c>
      <c r="G190" s="9">
        <f>D190/$D$191</f>
        <v>0.37083595447572293</v>
      </c>
    </row>
    <row r="191" spans="1:19" ht="15.75" thickBot="1" x14ac:dyDescent="0.3">
      <c r="A191" s="11" t="s">
        <v>0</v>
      </c>
      <c r="B191" s="12">
        <f t="shared" ref="B191:G191" si="69">SUM(B187:B190)</f>
        <v>812.92079730370006</v>
      </c>
      <c r="C191" s="12">
        <f t="shared" si="69"/>
        <v>684.87572235099992</v>
      </c>
      <c r="D191" s="12">
        <f t="shared" si="69"/>
        <v>128.04507495270002</v>
      </c>
      <c r="E191" s="8">
        <f t="shared" si="69"/>
        <v>0.99999999999999989</v>
      </c>
      <c r="F191" s="8">
        <f t="shared" si="69"/>
        <v>1</v>
      </c>
      <c r="G191" s="7">
        <f t="shared" si="69"/>
        <v>0.99999999999999978</v>
      </c>
    </row>
    <row r="192" spans="1:19" ht="16.5" thickTop="1" thickBot="1" x14ac:dyDescent="0.3">
      <c r="A192" s="42" t="s">
        <v>125</v>
      </c>
      <c r="B192" s="42"/>
      <c r="C192" s="42"/>
      <c r="D192" s="42"/>
      <c r="E192" s="42"/>
      <c r="F192" s="42"/>
      <c r="G192" s="42"/>
    </row>
    <row r="193" spans="1:10" ht="15.75" thickTop="1" x14ac:dyDescent="0.25">
      <c r="A193" s="10"/>
      <c r="B193" s="5" t="s">
        <v>102</v>
      </c>
      <c r="C193" s="5" t="s">
        <v>6</v>
      </c>
      <c r="D193" s="5" t="s">
        <v>5</v>
      </c>
      <c r="E193" s="5" t="s">
        <v>7</v>
      </c>
      <c r="F193" s="5" t="s">
        <v>6</v>
      </c>
      <c r="G193" s="4" t="s">
        <v>5</v>
      </c>
    </row>
    <row r="194" spans="1:10" ht="30" x14ac:dyDescent="0.25">
      <c r="A194" s="3" t="s">
        <v>42</v>
      </c>
      <c r="B194" s="2">
        <f t="shared" ref="B194:B199" si="70">C194+D194</f>
        <v>65.407256279999999</v>
      </c>
      <c r="C194" s="2">
        <v>39.379581995999999</v>
      </c>
      <c r="D194" s="2">
        <v>26.027674284</v>
      </c>
      <c r="E194" s="1">
        <f t="shared" ref="E194:E199" si="71">B194/$B$200</f>
        <v>4.7233548168567452E-2</v>
      </c>
      <c r="F194" s="1">
        <f t="shared" ref="F194:F199" si="72">C194/$C$200</f>
        <v>3.3347037022571226E-2</v>
      </c>
      <c r="G194" s="9">
        <f t="shared" ref="G194:G199" si="73">D194/$D$200</f>
        <v>0.12767379856371153</v>
      </c>
    </row>
    <row r="195" spans="1:10" ht="30" x14ac:dyDescent="0.25">
      <c r="A195" s="3" t="s">
        <v>43</v>
      </c>
      <c r="B195" s="2">
        <f t="shared" si="70"/>
        <v>197.68877990510001</v>
      </c>
      <c r="C195" s="2">
        <v>181.921382717</v>
      </c>
      <c r="D195" s="2">
        <v>15.7673971881</v>
      </c>
      <c r="E195" s="1">
        <f t="shared" si="71"/>
        <v>0.14276003977387552</v>
      </c>
      <c r="F195" s="1">
        <f t="shared" si="72"/>
        <v>0.15405290704399452</v>
      </c>
      <c r="G195" s="9">
        <f t="shared" si="73"/>
        <v>7.7343963602042404E-2</v>
      </c>
      <c r="H195" s="25">
        <v>32</v>
      </c>
    </row>
    <row r="196" spans="1:10" ht="30" x14ac:dyDescent="0.25">
      <c r="A196" s="3" t="s">
        <v>44</v>
      </c>
      <c r="B196" s="2">
        <f t="shared" si="70"/>
        <v>271.37793838699997</v>
      </c>
      <c r="C196" s="2">
        <v>231.05026115599998</v>
      </c>
      <c r="D196" s="2">
        <v>40.327677231000003</v>
      </c>
      <c r="E196" s="1">
        <f t="shared" si="71"/>
        <v>0.1959743253839617</v>
      </c>
      <c r="F196" s="1">
        <f t="shared" si="72"/>
        <v>0.19565574905357055</v>
      </c>
      <c r="G196" s="9">
        <f t="shared" si="73"/>
        <v>0.19781973921881243</v>
      </c>
    </row>
    <row r="197" spans="1:10" ht="15" x14ac:dyDescent="0.25">
      <c r="A197" s="3" t="s">
        <v>45</v>
      </c>
      <c r="B197" s="2">
        <f t="shared" si="70"/>
        <v>369.53463492200001</v>
      </c>
      <c r="C197" s="2">
        <v>315.98280091000004</v>
      </c>
      <c r="D197" s="2">
        <v>53.551834012</v>
      </c>
      <c r="E197" s="1">
        <f t="shared" si="71"/>
        <v>0.26685773064416751</v>
      </c>
      <c r="F197" s="1">
        <f t="shared" si="72"/>
        <v>0.26757750149587251</v>
      </c>
      <c r="G197" s="9">
        <f t="shared" si="73"/>
        <v>0.26268832142902671</v>
      </c>
      <c r="J197" t="s">
        <v>103</v>
      </c>
    </row>
    <row r="198" spans="1:10" ht="30" x14ac:dyDescent="0.25">
      <c r="A198" s="3" t="s">
        <v>46</v>
      </c>
      <c r="B198" s="2">
        <f t="shared" si="70"/>
        <v>345.01023958100001</v>
      </c>
      <c r="C198" s="2">
        <v>291.07261115</v>
      </c>
      <c r="D198" s="2">
        <v>53.937628430999993</v>
      </c>
      <c r="E198" s="1">
        <f t="shared" si="71"/>
        <v>0.24914755176607387</v>
      </c>
      <c r="F198" s="1">
        <f t="shared" si="72"/>
        <v>0.24648329536005387</v>
      </c>
      <c r="G198" s="9">
        <f t="shared" si="73"/>
        <v>0.26458076246701401</v>
      </c>
    </row>
    <row r="199" spans="1:10" ht="30" x14ac:dyDescent="0.25">
      <c r="A199" s="3" t="s">
        <v>47</v>
      </c>
      <c r="B199" s="2">
        <f t="shared" si="70"/>
        <v>135.74386336340001</v>
      </c>
      <c r="C199" s="2">
        <v>121.495340539</v>
      </c>
      <c r="D199" s="2">
        <v>14.2485228244</v>
      </c>
      <c r="E199" s="1">
        <f t="shared" si="71"/>
        <v>9.8026804263354014E-2</v>
      </c>
      <c r="F199" s="1">
        <f t="shared" si="72"/>
        <v>0.10288351002393742</v>
      </c>
      <c r="G199" s="9">
        <f t="shared" si="73"/>
        <v>6.9893414719392977E-2</v>
      </c>
    </row>
    <row r="200" spans="1:10" ht="15.75" thickBot="1" x14ac:dyDescent="0.3">
      <c r="A200" s="11" t="s">
        <v>0</v>
      </c>
      <c r="B200" s="12">
        <f t="shared" ref="B200:G200" si="74">SUM(B194:B199)</f>
        <v>1384.7627124384999</v>
      </c>
      <c r="C200" s="12">
        <f t="shared" si="74"/>
        <v>1180.9019784679999</v>
      </c>
      <c r="D200" s="12">
        <f t="shared" si="74"/>
        <v>203.86073397049998</v>
      </c>
      <c r="E200" s="8">
        <f t="shared" si="74"/>
        <v>1</v>
      </c>
      <c r="F200" s="8">
        <f t="shared" si="74"/>
        <v>1.0000000000000002</v>
      </c>
      <c r="G200" s="7">
        <f t="shared" si="74"/>
        <v>1</v>
      </c>
    </row>
    <row r="201" spans="1:10" ht="16.5" thickTop="1" thickBot="1" x14ac:dyDescent="0.3">
      <c r="A201" s="42" t="s">
        <v>126</v>
      </c>
      <c r="B201" s="42"/>
      <c r="C201" s="42"/>
      <c r="D201" s="42"/>
      <c r="E201" s="42"/>
      <c r="F201" s="42"/>
      <c r="G201" s="42"/>
    </row>
    <row r="202" spans="1:10" ht="15.75" thickTop="1" x14ac:dyDescent="0.25">
      <c r="A202" s="10"/>
      <c r="B202" s="5" t="s">
        <v>102</v>
      </c>
      <c r="C202" s="5" t="s">
        <v>6</v>
      </c>
      <c r="D202" s="5" t="s">
        <v>5</v>
      </c>
      <c r="E202" s="5" t="s">
        <v>7</v>
      </c>
      <c r="F202" s="5" t="s">
        <v>6</v>
      </c>
      <c r="G202" s="4" t="s">
        <v>5</v>
      </c>
    </row>
    <row r="203" spans="1:10" ht="30" x14ac:dyDescent="0.25">
      <c r="A203" s="3" t="s">
        <v>49</v>
      </c>
      <c r="B203" s="2">
        <f t="shared" ref="B203:B209" si="75">C203+D203</f>
        <v>109.026242826</v>
      </c>
      <c r="C203" s="2">
        <v>79.125615953999997</v>
      </c>
      <c r="D203" s="2">
        <v>29.900626872</v>
      </c>
      <c r="E203" s="39">
        <f t="shared" ref="E203:E209" si="76">B203/$B$210</f>
        <v>7.7906345709433195E-2</v>
      </c>
      <c r="F203" s="39">
        <f t="shared" ref="F203:F209" si="77">C203/$C$210</f>
        <v>6.6497805816610869E-2</v>
      </c>
      <c r="G203" s="38">
        <f t="shared" ref="G203:G209" si="78">D203/$D$210</f>
        <v>0.14268662767833012</v>
      </c>
    </row>
    <row r="204" spans="1:10" ht="45" x14ac:dyDescent="0.25">
      <c r="A204" s="3" t="s">
        <v>50</v>
      </c>
      <c r="B204" s="2">
        <f t="shared" si="75"/>
        <v>109.03996411610001</v>
      </c>
      <c r="C204" s="2">
        <v>86.616363543000006</v>
      </c>
      <c r="D204" s="2">
        <v>22.4236005731</v>
      </c>
      <c r="E204" s="39">
        <f t="shared" si="76"/>
        <v>7.7916150464163822E-2</v>
      </c>
      <c r="F204" s="39">
        <f t="shared" si="77"/>
        <v>7.2793090505252678E-2</v>
      </c>
      <c r="G204" s="38">
        <f t="shared" si="78"/>
        <v>0.10700604906640533</v>
      </c>
      <c r="H204" s="25">
        <v>33</v>
      </c>
    </row>
    <row r="205" spans="1:10" ht="45" x14ac:dyDescent="0.25">
      <c r="A205" s="3" t="s">
        <v>48</v>
      </c>
      <c r="B205" s="2">
        <f t="shared" si="75"/>
        <v>244.41547328220003</v>
      </c>
      <c r="C205" s="2">
        <v>219.57491495900001</v>
      </c>
      <c r="D205" s="2">
        <v>24.8405583232</v>
      </c>
      <c r="E205" s="39">
        <f t="shared" si="76"/>
        <v>0.17465076173125621</v>
      </c>
      <c r="F205" s="39">
        <f t="shared" si="77"/>
        <v>0.18453252946088816</v>
      </c>
      <c r="G205" s="38">
        <f t="shared" si="78"/>
        <v>0.11853983904609701</v>
      </c>
    </row>
    <row r="206" spans="1:10" ht="30" x14ac:dyDescent="0.25">
      <c r="A206" s="3" t="s">
        <v>51</v>
      </c>
      <c r="B206" s="2">
        <f t="shared" si="75"/>
        <v>312.07613946600003</v>
      </c>
      <c r="C206" s="2">
        <v>270.46916778000002</v>
      </c>
      <c r="D206" s="2">
        <v>41.606971686000001</v>
      </c>
      <c r="E206" s="39">
        <f t="shared" si="76"/>
        <v>0.2229987109406793</v>
      </c>
      <c r="F206" s="39">
        <f t="shared" si="77"/>
        <v>0.22730447000716925</v>
      </c>
      <c r="G206" s="38">
        <f t="shared" si="78"/>
        <v>0.19854963252768776</v>
      </c>
    </row>
    <row r="207" spans="1:10" ht="30" x14ac:dyDescent="0.25">
      <c r="A207" s="3" t="s">
        <v>52</v>
      </c>
      <c r="B207" s="2">
        <f t="shared" si="75"/>
        <v>89.064321084500008</v>
      </c>
      <c r="C207" s="2">
        <v>79.69254208000001</v>
      </c>
      <c r="D207" s="2">
        <v>9.3717790045000005</v>
      </c>
      <c r="E207" s="39">
        <f t="shared" si="76"/>
        <v>6.3642253543110441E-2</v>
      </c>
      <c r="F207" s="39">
        <f t="shared" si="77"/>
        <v>6.6974255105309341E-2</v>
      </c>
      <c r="G207" s="38">
        <f t="shared" si="78"/>
        <v>4.4722391514503995E-2</v>
      </c>
      <c r="J207" s="41"/>
    </row>
    <row r="208" spans="1:10" ht="45" x14ac:dyDescent="0.25">
      <c r="A208" s="3" t="s">
        <v>53</v>
      </c>
      <c r="B208" s="2">
        <f t="shared" si="75"/>
        <v>348.51532409129999</v>
      </c>
      <c r="C208" s="2">
        <v>292.446283016</v>
      </c>
      <c r="D208" s="2">
        <v>56.069041075299999</v>
      </c>
      <c r="E208" s="39">
        <f t="shared" si="76"/>
        <v>0.24903687974485542</v>
      </c>
      <c r="F208" s="39">
        <f t="shared" si="77"/>
        <v>0.2457742149027087</v>
      </c>
      <c r="G208" s="38">
        <f t="shared" si="78"/>
        <v>0.26756303212104543</v>
      </c>
    </row>
    <row r="209" spans="1:10" ht="30" x14ac:dyDescent="0.25">
      <c r="A209" s="3" t="s">
        <v>54</v>
      </c>
      <c r="B209" s="2">
        <f t="shared" si="75"/>
        <v>187.3151963155</v>
      </c>
      <c r="C209" s="2">
        <v>161.973260168</v>
      </c>
      <c r="D209" s="2">
        <v>25.3419361475</v>
      </c>
      <c r="E209" s="39">
        <f t="shared" si="76"/>
        <v>0.13384889786650173</v>
      </c>
      <c r="F209" s="39">
        <f t="shared" si="77"/>
        <v>0.13612363420206097</v>
      </c>
      <c r="G209" s="38">
        <f t="shared" si="78"/>
        <v>0.12093242804593025</v>
      </c>
    </row>
    <row r="210" spans="1:10" ht="15.75" thickBot="1" x14ac:dyDescent="0.3">
      <c r="A210" s="11" t="s">
        <v>0</v>
      </c>
      <c r="B210" s="12">
        <f t="shared" ref="B210:G210" si="79">SUM(B203:B209)</f>
        <v>1399.4526611816</v>
      </c>
      <c r="C210" s="12">
        <f t="shared" si="79"/>
        <v>1189.8981475000001</v>
      </c>
      <c r="D210" s="12">
        <f t="shared" si="79"/>
        <v>209.55451368160001</v>
      </c>
      <c r="E210" s="8">
        <f t="shared" si="79"/>
        <v>1.0000000000000002</v>
      </c>
      <c r="F210" s="8">
        <f t="shared" si="79"/>
        <v>0.99999999999999989</v>
      </c>
      <c r="G210" s="7">
        <f t="shared" si="79"/>
        <v>1</v>
      </c>
    </row>
    <row r="211" spans="1:10" ht="16.5" thickTop="1" thickBot="1" x14ac:dyDescent="0.3">
      <c r="A211" s="42" t="s">
        <v>147</v>
      </c>
      <c r="B211" s="42"/>
      <c r="C211" s="42"/>
      <c r="D211" s="42"/>
      <c r="E211" s="42"/>
      <c r="F211" s="42"/>
      <c r="G211" s="42"/>
    </row>
    <row r="212" spans="1:10" ht="15.75" thickTop="1" x14ac:dyDescent="0.25">
      <c r="A212" s="10"/>
      <c r="B212" s="5" t="s">
        <v>102</v>
      </c>
      <c r="C212" s="5" t="s">
        <v>6</v>
      </c>
      <c r="D212" s="5" t="s">
        <v>5</v>
      </c>
      <c r="E212" s="5" t="s">
        <v>7</v>
      </c>
      <c r="F212" s="5" t="s">
        <v>6</v>
      </c>
      <c r="G212" s="4" t="s">
        <v>5</v>
      </c>
    </row>
    <row r="213" spans="1:10" ht="45" x14ac:dyDescent="0.25">
      <c r="A213" s="3" t="s">
        <v>128</v>
      </c>
      <c r="B213" s="2">
        <f t="shared" ref="B213:B221" si="80">C213+D213</f>
        <v>71.351912273099998</v>
      </c>
      <c r="C213" s="2">
        <v>62.438236003</v>
      </c>
      <c r="D213" s="2">
        <v>8.9136762700999999</v>
      </c>
      <c r="E213" s="39">
        <f>B213/$B$222</f>
        <v>4.5667891981860782E-2</v>
      </c>
      <c r="F213" s="39">
        <f>C213/$C$222</f>
        <v>4.6825450184807833E-2</v>
      </c>
      <c r="G213" s="38">
        <f>D213/$D$222</f>
        <v>3.8927155979580429E-2</v>
      </c>
    </row>
    <row r="214" spans="1:10" ht="30" x14ac:dyDescent="0.25">
      <c r="A214" s="3" t="s">
        <v>129</v>
      </c>
      <c r="B214" s="2">
        <f t="shared" si="80"/>
        <v>76.369272041000002</v>
      </c>
      <c r="C214" s="2">
        <v>55.189285966</v>
      </c>
      <c r="D214" s="2">
        <v>21.179986074999999</v>
      </c>
      <c r="E214" s="39">
        <f t="shared" ref="E214:E221" si="81">B214/$B$222</f>
        <v>4.8879189852022782E-2</v>
      </c>
      <c r="F214" s="39">
        <f t="shared" ref="F214:F221" si="82">C214/$C$222</f>
        <v>4.1389112283887711E-2</v>
      </c>
      <c r="G214" s="38">
        <f t="shared" ref="G214:G221" si="83">D214/$D$222</f>
        <v>9.2495688266410067E-2</v>
      </c>
      <c r="H214" s="25">
        <v>34</v>
      </c>
    </row>
    <row r="215" spans="1:10" ht="60" x14ac:dyDescent="0.25">
      <c r="A215" s="3" t="s">
        <v>130</v>
      </c>
      <c r="B215" s="2">
        <f t="shared" si="80"/>
        <v>93.630104079999995</v>
      </c>
      <c r="C215" s="2">
        <v>75.083404501000004</v>
      </c>
      <c r="D215" s="2">
        <v>18.546699578999998</v>
      </c>
      <c r="E215" s="39">
        <f t="shared" si="81"/>
        <v>5.9926767807004559E-2</v>
      </c>
      <c r="F215" s="39">
        <f t="shared" si="82"/>
        <v>5.6308673054095031E-2</v>
      </c>
      <c r="G215" s="38">
        <f t="shared" si="83"/>
        <v>8.0995791808137096E-2</v>
      </c>
    </row>
    <row r="216" spans="1:10" ht="30" x14ac:dyDescent="0.25">
      <c r="A216" s="3" t="s">
        <v>131</v>
      </c>
      <c r="B216" s="2">
        <f t="shared" si="80"/>
        <v>156.31450896000001</v>
      </c>
      <c r="C216" s="2">
        <v>139.67602912000001</v>
      </c>
      <c r="D216" s="2">
        <v>16.638479839999999</v>
      </c>
      <c r="E216" s="39">
        <f t="shared" si="81"/>
        <v>0.10004713094527894</v>
      </c>
      <c r="F216" s="39">
        <f t="shared" si="82"/>
        <v>0.10474980336177467</v>
      </c>
      <c r="G216" s="38">
        <f t="shared" si="83"/>
        <v>7.2662353934412977E-2</v>
      </c>
    </row>
    <row r="217" spans="1:10" ht="30" x14ac:dyDescent="0.25">
      <c r="A217" s="3" t="s">
        <v>132</v>
      </c>
      <c r="B217" s="2">
        <f t="shared" si="80"/>
        <v>209.28516705300001</v>
      </c>
      <c r="C217" s="2">
        <v>174.45416406000001</v>
      </c>
      <c r="D217" s="2">
        <v>34.831002992999998</v>
      </c>
      <c r="E217" s="39">
        <f t="shared" si="81"/>
        <v>0.13395033290488778</v>
      </c>
      <c r="F217" s="39">
        <f t="shared" si="82"/>
        <v>0.13083160722752207</v>
      </c>
      <c r="G217" s="38">
        <f t="shared" si="83"/>
        <v>0.15211141232286782</v>
      </c>
    </row>
    <row r="218" spans="1:10" ht="30" x14ac:dyDescent="0.25">
      <c r="A218" s="3" t="s">
        <v>133</v>
      </c>
      <c r="B218" s="2">
        <f t="shared" si="80"/>
        <v>347.72144757699999</v>
      </c>
      <c r="C218" s="2">
        <v>311.30296661</v>
      </c>
      <c r="D218" s="2">
        <v>36.418480967000001</v>
      </c>
      <c r="E218" s="39">
        <f t="shared" si="81"/>
        <v>0.22255472911423882</v>
      </c>
      <c r="F218" s="39">
        <f t="shared" si="82"/>
        <v>0.23346113677329175</v>
      </c>
      <c r="G218" s="38">
        <f t="shared" si="83"/>
        <v>0.15904413018646521</v>
      </c>
    </row>
    <row r="219" spans="1:10" ht="30" x14ac:dyDescent="0.25">
      <c r="A219" s="3" t="s">
        <v>134</v>
      </c>
      <c r="B219" s="2">
        <f t="shared" si="80"/>
        <v>235.245868097</v>
      </c>
      <c r="C219" s="2">
        <v>192.85841278000001</v>
      </c>
      <c r="D219" s="2">
        <v>42.387455316999997</v>
      </c>
      <c r="E219" s="39">
        <f t="shared" si="81"/>
        <v>0.15056615234519924</v>
      </c>
      <c r="F219" s="39">
        <f t="shared" si="82"/>
        <v>0.14463384263317586</v>
      </c>
      <c r="G219" s="38">
        <f t="shared" si="83"/>
        <v>0.18511139901245746</v>
      </c>
      <c r="J219" s="41"/>
    </row>
    <row r="220" spans="1:10" ht="60" x14ac:dyDescent="0.25">
      <c r="A220" s="3" t="s">
        <v>135</v>
      </c>
      <c r="B220" s="2">
        <f t="shared" si="80"/>
        <v>60.287610348000001</v>
      </c>
      <c r="C220" s="2">
        <v>49.956242068000002</v>
      </c>
      <c r="D220" s="2">
        <v>10.33136828</v>
      </c>
      <c r="E220" s="39">
        <f t="shared" si="81"/>
        <v>3.8586325012272285E-2</v>
      </c>
      <c r="F220" s="39">
        <f t="shared" si="82"/>
        <v>3.7464599804884653E-2</v>
      </c>
      <c r="G220" s="38">
        <f t="shared" si="83"/>
        <v>4.5118396981399203E-2</v>
      </c>
    </row>
    <row r="221" spans="1:10" ht="45" x14ac:dyDescent="0.25">
      <c r="A221" s="3" t="s">
        <v>136</v>
      </c>
      <c r="B221" s="2">
        <f t="shared" si="80"/>
        <v>312.20282117600004</v>
      </c>
      <c r="C221" s="2">
        <v>272.46647438000002</v>
      </c>
      <c r="D221" s="2">
        <v>39.736346795999999</v>
      </c>
      <c r="E221" s="39">
        <f t="shared" si="81"/>
        <v>0.19982148003723466</v>
      </c>
      <c r="F221" s="39">
        <f t="shared" si="82"/>
        <v>0.20433577467656044</v>
      </c>
      <c r="G221" s="38">
        <f t="shared" si="83"/>
        <v>0.17353367150826979</v>
      </c>
    </row>
    <row r="222" spans="1:10" ht="15.75" thickBot="1" x14ac:dyDescent="0.3">
      <c r="A222" s="11" t="s">
        <v>0</v>
      </c>
      <c r="B222" s="12">
        <f t="shared" ref="B222:G222" si="84">SUM(B213:B221)</f>
        <v>1562.4087116051003</v>
      </c>
      <c r="C222" s="12">
        <f t="shared" si="84"/>
        <v>1333.425215488</v>
      </c>
      <c r="D222" s="12">
        <f t="shared" si="84"/>
        <v>228.98349611709997</v>
      </c>
      <c r="E222" s="8">
        <f t="shared" si="84"/>
        <v>0.99999999999999989</v>
      </c>
      <c r="F222" s="8">
        <f t="shared" si="84"/>
        <v>1.0000000000000002</v>
      </c>
      <c r="G222" s="7">
        <f t="shared" si="84"/>
        <v>1</v>
      </c>
    </row>
    <row r="223" spans="1:10" ht="16.5" thickTop="1" thickBot="1" x14ac:dyDescent="0.3">
      <c r="A223" s="23"/>
      <c r="B223" s="24" t="s">
        <v>78</v>
      </c>
      <c r="C223" s="23"/>
      <c r="D223" s="23"/>
      <c r="E223" s="23"/>
      <c r="F223" s="23"/>
      <c r="G223" s="23"/>
    </row>
    <row r="224" spans="1:10" ht="15.75" thickTop="1" x14ac:dyDescent="0.25">
      <c r="A224" s="10" t="s">
        <v>96</v>
      </c>
      <c r="B224" s="18" t="s">
        <v>102</v>
      </c>
      <c r="C224" s="18" t="s">
        <v>6</v>
      </c>
      <c r="D224" s="18" t="s">
        <v>5</v>
      </c>
      <c r="E224" s="19" t="s">
        <v>7</v>
      </c>
      <c r="F224" s="19" t="s">
        <v>6</v>
      </c>
      <c r="G224" s="20" t="s">
        <v>5</v>
      </c>
    </row>
    <row r="225" spans="1:9" ht="15" x14ac:dyDescent="0.25">
      <c r="A225" s="26">
        <v>1</v>
      </c>
      <c r="B225" s="2">
        <f t="shared" ref="B225:B230" si="85">C225+D225</f>
        <v>69.280520992700005</v>
      </c>
      <c r="C225" s="2">
        <v>66.010106026000003</v>
      </c>
      <c r="D225" s="2">
        <v>3.2704149667000002</v>
      </c>
      <c r="E225" s="1">
        <f t="shared" ref="E225:E230" si="86">B225/$B$231</f>
        <v>8.7970141704058966E-2</v>
      </c>
      <c r="F225" s="1">
        <f t="shared" ref="F225:F230" si="87">C225/$C$231</f>
        <v>9.9268334768508631E-2</v>
      </c>
      <c r="G225" s="9">
        <f t="shared" ref="G225:G230" si="88">D225/$D$231</f>
        <v>2.6679956189314995E-2</v>
      </c>
    </row>
    <row r="226" spans="1:9" ht="15.75" x14ac:dyDescent="0.25">
      <c r="A226" s="26">
        <v>2</v>
      </c>
      <c r="B226" s="2">
        <f t="shared" si="85"/>
        <v>187.208854597</v>
      </c>
      <c r="C226" s="2">
        <v>172.51904035999999</v>
      </c>
      <c r="D226" s="2">
        <v>14.689814237</v>
      </c>
      <c r="E226" s="1">
        <f t="shared" si="86"/>
        <v>0.23771168621679323</v>
      </c>
      <c r="F226" s="1">
        <f t="shared" si="87"/>
        <v>0.25944024155411721</v>
      </c>
      <c r="G226" s="9">
        <f t="shared" si="88"/>
        <v>0.11983910429195617</v>
      </c>
      <c r="H226" s="25" t="s">
        <v>142</v>
      </c>
    </row>
    <row r="227" spans="1:9" ht="15" x14ac:dyDescent="0.25">
      <c r="A227" s="26">
        <v>3</v>
      </c>
      <c r="B227" s="2">
        <f t="shared" si="85"/>
        <v>115.37300738799999</v>
      </c>
      <c r="C227" s="2">
        <v>100.09817332999999</v>
      </c>
      <c r="D227" s="2">
        <v>15.274834058</v>
      </c>
      <c r="E227" s="1">
        <f t="shared" si="86"/>
        <v>0.14649687478267126</v>
      </c>
      <c r="F227" s="1">
        <f t="shared" si="87"/>
        <v>0.15053117739160773</v>
      </c>
      <c r="G227" s="9">
        <f t="shared" si="88"/>
        <v>0.12461168005163427</v>
      </c>
    </row>
    <row r="228" spans="1:9" ht="15" x14ac:dyDescent="0.25">
      <c r="A228" s="26">
        <v>4</v>
      </c>
      <c r="B228" s="2">
        <f t="shared" si="85"/>
        <v>146.90735809099999</v>
      </c>
      <c r="C228" s="2">
        <v>129.81152892</v>
      </c>
      <c r="D228" s="2">
        <v>17.095829170999998</v>
      </c>
      <c r="E228" s="1">
        <f t="shared" si="86"/>
        <v>0.18653816286970373</v>
      </c>
      <c r="F228" s="1">
        <f t="shared" si="87"/>
        <v>0.19521517363669896</v>
      </c>
      <c r="G228" s="9">
        <f t="shared" si="88"/>
        <v>0.13946730856681938</v>
      </c>
    </row>
    <row r="229" spans="1:9" ht="15" x14ac:dyDescent="0.25">
      <c r="A229" s="26">
        <v>5</v>
      </c>
      <c r="B229" s="2">
        <f t="shared" si="85"/>
        <v>133.42901681500001</v>
      </c>
      <c r="C229" s="2">
        <v>99.211064547000007</v>
      </c>
      <c r="D229" s="2">
        <v>34.217952267999998</v>
      </c>
      <c r="E229" s="1">
        <f t="shared" si="86"/>
        <v>0.16942380554392208</v>
      </c>
      <c r="F229" s="1">
        <f t="shared" si="87"/>
        <v>0.14919711179243658</v>
      </c>
      <c r="G229" s="9">
        <f t="shared" si="88"/>
        <v>0.27914912226551591</v>
      </c>
    </row>
    <row r="230" spans="1:9" ht="15" x14ac:dyDescent="0.25">
      <c r="A230" s="3" t="s">
        <v>137</v>
      </c>
      <c r="B230" s="2">
        <f t="shared" si="85"/>
        <v>135.34710314</v>
      </c>
      <c r="C230" s="2">
        <v>97.316474940000006</v>
      </c>
      <c r="D230" s="2">
        <v>38.030628200000002</v>
      </c>
      <c r="E230" s="1">
        <f t="shared" si="86"/>
        <v>0.17185932888285085</v>
      </c>
      <c r="F230" s="1">
        <f t="shared" si="87"/>
        <v>0.14634796085663085</v>
      </c>
      <c r="G230" s="9">
        <f t="shared" si="88"/>
        <v>0.31025282863475939</v>
      </c>
    </row>
    <row r="231" spans="1:9" ht="15.75" thickBot="1" x14ac:dyDescent="0.3">
      <c r="A231" s="11" t="s">
        <v>0</v>
      </c>
      <c r="B231" s="12">
        <f t="shared" ref="B231:G231" si="89">SUM(B225:B230)</f>
        <v>787.5458610236999</v>
      </c>
      <c r="C231" s="12">
        <f t="shared" si="89"/>
        <v>664.966388123</v>
      </c>
      <c r="D231" s="12">
        <f t="shared" si="89"/>
        <v>122.57947290069998</v>
      </c>
      <c r="E231" s="8">
        <f t="shared" si="89"/>
        <v>1.0000000000000002</v>
      </c>
      <c r="F231" s="8">
        <f t="shared" si="89"/>
        <v>0.99999999999999989</v>
      </c>
      <c r="G231" s="7">
        <f t="shared" si="89"/>
        <v>1.0000000000000002</v>
      </c>
    </row>
    <row r="232" spans="1:9" ht="16.5" thickTop="1" thickBot="1" x14ac:dyDescent="0.3">
      <c r="A232" s="44" t="s">
        <v>79</v>
      </c>
      <c r="B232" s="45"/>
      <c r="C232" s="45"/>
      <c r="D232" s="45"/>
      <c r="E232" s="45"/>
      <c r="F232" s="45"/>
      <c r="G232" s="45"/>
    </row>
    <row r="233" spans="1:9" ht="15.75" thickTop="1" x14ac:dyDescent="0.25">
      <c r="A233" s="10" t="s">
        <v>97</v>
      </c>
      <c r="B233" s="18" t="s">
        <v>102</v>
      </c>
      <c r="C233" s="18" t="s">
        <v>6</v>
      </c>
      <c r="D233" s="18" t="s">
        <v>5</v>
      </c>
      <c r="E233" s="19" t="s">
        <v>7</v>
      </c>
      <c r="F233" s="19" t="s">
        <v>6</v>
      </c>
      <c r="G233" s="20" t="s">
        <v>5</v>
      </c>
    </row>
    <row r="234" spans="1:9" ht="15" x14ac:dyDescent="0.25">
      <c r="A234" s="3" t="s">
        <v>55</v>
      </c>
      <c r="B234" s="2">
        <v>126.86057982299999</v>
      </c>
      <c r="C234" s="2">
        <v>94.266057582000002</v>
      </c>
      <c r="D234" s="2">
        <v>32.594522241</v>
      </c>
      <c r="E234" s="1">
        <f t="shared" ref="E234:E239" si="90">B234/$B$240</f>
        <v>0.15605527653438331</v>
      </c>
      <c r="F234" s="1">
        <f t="shared" ref="F234:F239" si="91">C234/$C$240</f>
        <v>0.1376396541829478</v>
      </c>
      <c r="G234" s="9">
        <f t="shared" ref="G234:G239" si="92">D234/$D$240</f>
        <v>0.25455506393385657</v>
      </c>
    </row>
    <row r="235" spans="1:9" ht="15.75" x14ac:dyDescent="0.25">
      <c r="A235" s="3" t="s">
        <v>56</v>
      </c>
      <c r="B235" s="2">
        <v>167.22849384600002</v>
      </c>
      <c r="C235" s="2">
        <v>138.11767295000001</v>
      </c>
      <c r="D235" s="2">
        <v>29.110820896</v>
      </c>
      <c r="E235" s="1">
        <f t="shared" si="90"/>
        <v>0.20571314499726534</v>
      </c>
      <c r="F235" s="1">
        <f t="shared" si="91"/>
        <v>0.20166822745137813</v>
      </c>
      <c r="G235" s="9">
        <f t="shared" si="92"/>
        <v>0.22734822801074991</v>
      </c>
      <c r="H235" s="25" t="s">
        <v>138</v>
      </c>
    </row>
    <row r="236" spans="1:9" ht="15" x14ac:dyDescent="0.25">
      <c r="A236" s="3" t="s">
        <v>57</v>
      </c>
      <c r="B236" s="2">
        <v>154.46523219400001</v>
      </c>
      <c r="C236" s="2">
        <v>128.2137707</v>
      </c>
      <c r="D236" s="2">
        <v>26.251461494000001</v>
      </c>
      <c r="E236" s="1">
        <f t="shared" si="90"/>
        <v>0.19001264662840608</v>
      </c>
      <c r="F236" s="1">
        <f t="shared" si="91"/>
        <v>0.18720735239498862</v>
      </c>
      <c r="G236" s="9">
        <f t="shared" si="92"/>
        <v>0.20501734645941927</v>
      </c>
    </row>
    <row r="237" spans="1:9" ht="15" x14ac:dyDescent="0.25">
      <c r="A237" s="3" t="s">
        <v>58</v>
      </c>
      <c r="B237" s="2">
        <v>120.374697395</v>
      </c>
      <c r="C237" s="2">
        <v>100.60515162999999</v>
      </c>
      <c r="D237" s="2">
        <v>19.769545765</v>
      </c>
      <c r="E237" s="1">
        <f t="shared" si="90"/>
        <v>0.14807678410369104</v>
      </c>
      <c r="F237" s="1">
        <f t="shared" si="91"/>
        <v>0.14689548533766564</v>
      </c>
      <c r="G237" s="9">
        <f t="shared" si="92"/>
        <v>0.15439520631545489</v>
      </c>
      <c r="I237" s="27"/>
    </row>
    <row r="238" spans="1:9" ht="15" x14ac:dyDescent="0.25">
      <c r="A238" s="3" t="s">
        <v>59</v>
      </c>
      <c r="B238" s="2">
        <v>109.19097720799999</v>
      </c>
      <c r="C238" s="2">
        <v>97.786119193999994</v>
      </c>
      <c r="D238" s="2">
        <v>11.404858014</v>
      </c>
      <c r="E238" s="1">
        <f t="shared" si="90"/>
        <v>0.13431933045732966</v>
      </c>
      <c r="F238" s="1">
        <f t="shared" si="91"/>
        <v>0.14277936274195793</v>
      </c>
      <c r="G238" s="9">
        <f t="shared" si="92"/>
        <v>8.9069087727216126E-2</v>
      </c>
      <c r="I238" s="27"/>
    </row>
    <row r="239" spans="1:9" ht="15" x14ac:dyDescent="0.25">
      <c r="A239" s="3" t="s">
        <v>60</v>
      </c>
      <c r="B239" s="2">
        <v>134.80081683270001</v>
      </c>
      <c r="C239" s="2">
        <v>125.88695029</v>
      </c>
      <c r="D239" s="2">
        <v>8.9138665426999992</v>
      </c>
      <c r="E239" s="1">
        <f t="shared" si="90"/>
        <v>0.16582281727892456</v>
      </c>
      <c r="F239" s="1">
        <f t="shared" si="91"/>
        <v>0.18380991789106196</v>
      </c>
      <c r="G239" s="9">
        <f t="shared" si="92"/>
        <v>6.9615067553303336E-2</v>
      </c>
      <c r="I239" s="27"/>
    </row>
    <row r="240" spans="1:9" ht="15.75" thickBot="1" x14ac:dyDescent="0.3">
      <c r="A240" s="11" t="s">
        <v>0</v>
      </c>
      <c r="B240" s="12">
        <f t="shared" ref="B240:G240" si="93">SUM(B234:B239)</f>
        <v>812.92079729869999</v>
      </c>
      <c r="C240" s="12">
        <f t="shared" si="93"/>
        <v>684.87572234599998</v>
      </c>
      <c r="D240" s="12">
        <f t="shared" si="93"/>
        <v>128.04507495269999</v>
      </c>
      <c r="E240" s="8">
        <f t="shared" si="93"/>
        <v>1</v>
      </c>
      <c r="F240" s="8">
        <f t="shared" si="93"/>
        <v>1</v>
      </c>
      <c r="G240" s="7">
        <f t="shared" si="93"/>
        <v>1</v>
      </c>
      <c r="I240" s="27"/>
    </row>
    <row r="241" spans="1:9" ht="16.5" thickTop="1" thickBot="1" x14ac:dyDescent="0.3">
      <c r="A241" s="42" t="s">
        <v>80</v>
      </c>
      <c r="B241" s="43"/>
      <c r="C241" s="43"/>
      <c r="D241" s="43"/>
      <c r="E241" s="43"/>
      <c r="F241" s="43"/>
      <c r="G241" s="43"/>
      <c r="I241" s="27"/>
    </row>
    <row r="242" spans="1:9" ht="15.75" thickTop="1" x14ac:dyDescent="0.25">
      <c r="A242" s="10" t="s">
        <v>98</v>
      </c>
      <c r="B242" s="18" t="s">
        <v>102</v>
      </c>
      <c r="C242" s="18" t="s">
        <v>6</v>
      </c>
      <c r="D242" s="18" t="s">
        <v>5</v>
      </c>
      <c r="E242" s="19" t="s">
        <v>7</v>
      </c>
      <c r="F242" s="19" t="s">
        <v>6</v>
      </c>
      <c r="G242" s="20" t="s">
        <v>5</v>
      </c>
      <c r="I242" s="27"/>
    </row>
    <row r="243" spans="1:9" ht="15" x14ac:dyDescent="0.25">
      <c r="A243" s="3" t="s">
        <v>10</v>
      </c>
      <c r="B243" s="2">
        <v>16.287327173000001</v>
      </c>
      <c r="C243" s="2">
        <v>16.287327173000001</v>
      </c>
      <c r="D243" s="2"/>
      <c r="E243" s="1">
        <f>B243/$B$251</f>
        <v>2.0415055321969761E-2</v>
      </c>
      <c r="F243" s="1">
        <f t="shared" ref="F243:F250" si="94">C243/$C$251</f>
        <v>2.4184443413001931E-2</v>
      </c>
      <c r="G243" s="9">
        <f>D243/$D$251</f>
        <v>0</v>
      </c>
    </row>
    <row r="244" spans="1:9" ht="15.75" x14ac:dyDescent="0.25">
      <c r="A244" s="3" t="s">
        <v>11</v>
      </c>
      <c r="B244" s="2">
        <v>47.127898270000003</v>
      </c>
      <c r="C244" s="2">
        <v>30.302348857999998</v>
      </c>
      <c r="D244" s="2">
        <v>16.825549412000001</v>
      </c>
      <c r="E244" s="1">
        <f t="shared" ref="E244:E250" si="95">B244/$B$251</f>
        <v>5.9071610717389318E-2</v>
      </c>
      <c r="F244" s="1">
        <f t="shared" si="94"/>
        <v>4.4994825329732736E-2</v>
      </c>
      <c r="G244" s="9">
        <f t="shared" ref="G244:G250" si="96">D244/$D$251</f>
        <v>0.13531166493950914</v>
      </c>
      <c r="H244" s="25" t="s">
        <v>98</v>
      </c>
    </row>
    <row r="245" spans="1:9" ht="15" x14ac:dyDescent="0.25">
      <c r="A245" s="3" t="s">
        <v>12</v>
      </c>
      <c r="B245" s="2">
        <v>107.69578273500001</v>
      </c>
      <c r="C245" s="2">
        <v>80.586132355000004</v>
      </c>
      <c r="D245" s="2">
        <v>27.109650380000001</v>
      </c>
      <c r="E245" s="1">
        <f t="shared" si="95"/>
        <v>0.13498932876614481</v>
      </c>
      <c r="F245" s="1">
        <f t="shared" si="94"/>
        <v>0.11965933618887351</v>
      </c>
      <c r="G245" s="9">
        <f t="shared" si="96"/>
        <v>0.21801676955818131</v>
      </c>
    </row>
    <row r="246" spans="1:9" ht="15" x14ac:dyDescent="0.25">
      <c r="A246" s="3" t="s">
        <v>13</v>
      </c>
      <c r="B246" s="2">
        <v>148.88154606700002</v>
      </c>
      <c r="C246" s="2">
        <v>109.01027448000001</v>
      </c>
      <c r="D246" s="2">
        <v>39.871271587000003</v>
      </c>
      <c r="E246" s="1">
        <f t="shared" si="95"/>
        <v>0.18661287804279775</v>
      </c>
      <c r="F246" s="1">
        <f t="shared" si="94"/>
        <v>0.16186528253498408</v>
      </c>
      <c r="G246" s="9">
        <f t="shared" si="96"/>
        <v>0.3206461797820736</v>
      </c>
    </row>
    <row r="247" spans="1:9" ht="15" x14ac:dyDescent="0.25">
      <c r="A247" s="3" t="s">
        <v>14</v>
      </c>
      <c r="B247" s="2">
        <v>138.97184423050001</v>
      </c>
      <c r="C247" s="2">
        <v>129.39535384000001</v>
      </c>
      <c r="D247" s="2">
        <v>9.5764903905000001</v>
      </c>
      <c r="E247" s="1">
        <f t="shared" si="95"/>
        <v>0.17419174171591512</v>
      </c>
      <c r="F247" s="1">
        <f t="shared" si="94"/>
        <v>0.19213432502519315</v>
      </c>
      <c r="G247" s="9">
        <f t="shared" si="96"/>
        <v>7.7014475265312368E-2</v>
      </c>
    </row>
    <row r="248" spans="1:9" ht="15" x14ac:dyDescent="0.25">
      <c r="A248" s="3" t="s">
        <v>104</v>
      </c>
      <c r="B248" s="2">
        <v>228.16144493900001</v>
      </c>
      <c r="C248" s="2">
        <v>208.78626399000001</v>
      </c>
      <c r="D248" s="2">
        <v>19.375180949000001</v>
      </c>
      <c r="E248" s="1">
        <f t="shared" si="95"/>
        <v>0.28598483172191891</v>
      </c>
      <c r="F248" s="1">
        <f t="shared" si="94"/>
        <v>0.3100189204308948</v>
      </c>
      <c r="G248" s="9">
        <f t="shared" si="96"/>
        <v>0.15581589216003003</v>
      </c>
    </row>
    <row r="249" spans="1:9" ht="15" x14ac:dyDescent="0.25">
      <c r="A249" s="3" t="s">
        <v>140</v>
      </c>
      <c r="B249" s="2">
        <v>86.347658523099994</v>
      </c>
      <c r="C249" s="2">
        <v>76.513455336999996</v>
      </c>
      <c r="D249" s="2">
        <v>9.8342031860999999</v>
      </c>
      <c r="E249" s="1">
        <f t="shared" si="95"/>
        <v>0.10823090903422598</v>
      </c>
      <c r="F249" s="1">
        <f t="shared" si="94"/>
        <v>0.11361197029298031</v>
      </c>
      <c r="G249" s="9">
        <f t="shared" si="96"/>
        <v>7.9087010705015809E-2</v>
      </c>
    </row>
    <row r="250" spans="1:9" ht="15" x14ac:dyDescent="0.25">
      <c r="A250" s="35" t="s">
        <v>139</v>
      </c>
      <c r="B250" s="15">
        <v>24.336100638999998</v>
      </c>
      <c r="C250" s="15">
        <v>22.581817451999999</v>
      </c>
      <c r="D250" s="15">
        <v>1.754283187</v>
      </c>
      <c r="E250" s="1">
        <f t="shared" si="95"/>
        <v>3.0503644679638228E-2</v>
      </c>
      <c r="F250" s="1">
        <f t="shared" si="94"/>
        <v>3.3530896784339646E-2</v>
      </c>
      <c r="G250" s="9">
        <f t="shared" si="96"/>
        <v>1.4108007589877699E-2</v>
      </c>
    </row>
    <row r="251" spans="1:9" ht="15.75" thickBot="1" x14ac:dyDescent="0.3">
      <c r="A251" s="11" t="s">
        <v>0</v>
      </c>
      <c r="B251" s="12">
        <f t="shared" ref="B251:G251" si="97">SUM(B243:B250)</f>
        <v>797.80960257660013</v>
      </c>
      <c r="C251" s="12">
        <f t="shared" si="97"/>
        <v>673.46297348499991</v>
      </c>
      <c r="D251" s="12">
        <f t="shared" si="97"/>
        <v>124.34662909160001</v>
      </c>
      <c r="E251" s="8">
        <f t="shared" si="97"/>
        <v>0.99999999999999978</v>
      </c>
      <c r="F251" s="8">
        <f t="shared" si="97"/>
        <v>1.0000000000000002</v>
      </c>
      <c r="G251" s="7">
        <f t="shared" si="97"/>
        <v>0.99999999999999989</v>
      </c>
    </row>
    <row r="252" spans="1:9" ht="16.5" thickTop="1" thickBot="1" x14ac:dyDescent="0.3">
      <c r="A252" s="42" t="s">
        <v>100</v>
      </c>
      <c r="B252" s="43"/>
      <c r="C252" s="43"/>
      <c r="D252" s="43"/>
      <c r="E252" s="43"/>
      <c r="F252" s="43"/>
      <c r="G252" s="43"/>
    </row>
    <row r="253" spans="1:9" ht="15.75" thickTop="1" x14ac:dyDescent="0.25">
      <c r="A253" s="10" t="s">
        <v>101</v>
      </c>
      <c r="B253" s="18" t="s">
        <v>102</v>
      </c>
      <c r="C253" s="18" t="s">
        <v>6</v>
      </c>
      <c r="D253" s="18" t="s">
        <v>5</v>
      </c>
      <c r="E253" s="19" t="s">
        <v>7</v>
      </c>
      <c r="F253" s="19" t="s">
        <v>6</v>
      </c>
      <c r="G253" s="20" t="s">
        <v>5</v>
      </c>
    </row>
    <row r="254" spans="1:9" ht="15" x14ac:dyDescent="0.25">
      <c r="A254" s="3" t="s">
        <v>61</v>
      </c>
      <c r="B254" s="2">
        <f>C254+D254</f>
        <v>67.700723459399995</v>
      </c>
      <c r="C254" s="2">
        <v>60.706381151000002</v>
      </c>
      <c r="D254" s="2">
        <v>6.9943423084000003</v>
      </c>
      <c r="E254" s="1">
        <f>B254/$B$259</f>
        <v>9.5803878764928491E-2</v>
      </c>
      <c r="F254" s="1">
        <f>C254/$C$259</f>
        <v>0.10220428487920083</v>
      </c>
      <c r="G254" s="9">
        <f>D254/$D$259</f>
        <v>6.2067918829547604E-2</v>
      </c>
    </row>
    <row r="255" spans="1:9" ht="15.75" x14ac:dyDescent="0.25">
      <c r="A255" s="3" t="s">
        <v>16</v>
      </c>
      <c r="B255" s="2">
        <f>C255+D255</f>
        <v>169.20469496799998</v>
      </c>
      <c r="C255" s="2">
        <v>152.96399160999999</v>
      </c>
      <c r="D255" s="2">
        <v>16.240703358000001</v>
      </c>
      <c r="E255" s="1">
        <f>B255/$B$259</f>
        <v>0.23944302593593941</v>
      </c>
      <c r="F255" s="1">
        <f>C255/$C$259</f>
        <v>0.25752771089881704</v>
      </c>
      <c r="G255" s="9">
        <f>D255/$D$259</f>
        <v>0.14412029227515713</v>
      </c>
      <c r="H255" s="25" t="s">
        <v>141</v>
      </c>
    </row>
    <row r="256" spans="1:9" ht="15" x14ac:dyDescent="0.25">
      <c r="A256" s="3" t="s">
        <v>62</v>
      </c>
      <c r="B256" s="2">
        <f>C256+D256</f>
        <v>166.49113053000002</v>
      </c>
      <c r="C256" s="2">
        <v>140.35240536000001</v>
      </c>
      <c r="D256" s="2">
        <v>26.138725170000001</v>
      </c>
      <c r="E256" s="1">
        <f>B256/$B$259</f>
        <v>0.23560303745199251</v>
      </c>
      <c r="F256" s="1">
        <f>C256/$C$259</f>
        <v>0.23629504755379771</v>
      </c>
      <c r="G256" s="9">
        <f>D256/$D$259</f>
        <v>0.23195551498973485</v>
      </c>
    </row>
    <row r="257" spans="1:7" ht="15" x14ac:dyDescent="0.25">
      <c r="A257" s="3" t="s">
        <v>63</v>
      </c>
      <c r="B257" s="2">
        <f>C257+D257</f>
        <v>146.977567865</v>
      </c>
      <c r="C257" s="2">
        <v>113.78971299</v>
      </c>
      <c r="D257" s="2">
        <v>33.187854874999999</v>
      </c>
      <c r="E257" s="1">
        <f>B257/$B$259</f>
        <v>0.20798922630932995</v>
      </c>
      <c r="F257" s="1">
        <f>C257/$C$259</f>
        <v>0.19157452680015144</v>
      </c>
      <c r="G257" s="9">
        <f>D257/$D$259</f>
        <v>0.2945096181572962</v>
      </c>
    </row>
    <row r="258" spans="1:7" ht="15" x14ac:dyDescent="0.25">
      <c r="A258" s="3" t="s">
        <v>15</v>
      </c>
      <c r="B258" s="2">
        <f t="shared" ref="B258" si="98">C258+D258</f>
        <v>156.28540815900001</v>
      </c>
      <c r="C258" s="2">
        <v>126.15850749000001</v>
      </c>
      <c r="D258" s="2">
        <v>30.126900669000001</v>
      </c>
      <c r="E258" s="1">
        <f>B258/$B$259</f>
        <v>0.22116083153780969</v>
      </c>
      <c r="F258" s="1">
        <f>C258/$C$259</f>
        <v>0.21239842986803295</v>
      </c>
      <c r="G258" s="9">
        <f>D258/$D$259</f>
        <v>0.26734665574826433</v>
      </c>
    </row>
    <row r="259" spans="1:7" ht="15.75" thickBot="1" x14ac:dyDescent="0.3">
      <c r="A259" s="11" t="s">
        <v>0</v>
      </c>
      <c r="B259" s="12">
        <f t="shared" ref="B259:G259" si="99">SUM(B254:B258)</f>
        <v>706.65952498139995</v>
      </c>
      <c r="C259" s="12">
        <f t="shared" si="99"/>
        <v>593.97099860100002</v>
      </c>
      <c r="D259" s="12">
        <f t="shared" si="99"/>
        <v>112.68852638039999</v>
      </c>
      <c r="E259" s="1">
        <f t="shared" si="99"/>
        <v>1</v>
      </c>
      <c r="F259" s="1">
        <f t="shared" si="99"/>
        <v>0.99999999999999989</v>
      </c>
      <c r="G259" s="7">
        <f t="shared" si="99"/>
        <v>1</v>
      </c>
    </row>
    <row r="260" spans="1:7" ht="15" thickTop="1" x14ac:dyDescent="0.2"/>
  </sheetData>
  <mergeCells count="28">
    <mergeCell ref="A118:G118"/>
    <mergeCell ref="O119:S119"/>
    <mergeCell ref="A211:G211"/>
    <mergeCell ref="A45:G45"/>
    <mergeCell ref="A2:G2"/>
    <mergeCell ref="A160:G160"/>
    <mergeCell ref="A152:G152"/>
    <mergeCell ref="A10:G10"/>
    <mergeCell ref="A17:G17"/>
    <mergeCell ref="A25:G25"/>
    <mergeCell ref="A35:G35"/>
    <mergeCell ref="A128:G128"/>
    <mergeCell ref="A55:G55"/>
    <mergeCell ref="A65:G65"/>
    <mergeCell ref="A75:G75"/>
    <mergeCell ref="A85:G85"/>
    <mergeCell ref="A95:G95"/>
    <mergeCell ref="A108:G108"/>
    <mergeCell ref="A168:G168"/>
    <mergeCell ref="A144:G144"/>
    <mergeCell ref="A136:G136"/>
    <mergeCell ref="A201:G201"/>
    <mergeCell ref="A232:G232"/>
    <mergeCell ref="A241:G241"/>
    <mergeCell ref="A252:G252"/>
    <mergeCell ref="A177:G177"/>
    <mergeCell ref="A185:G185"/>
    <mergeCell ref="A192:G19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ממצאי הסקר לפי קבוצת אוכלוסייה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Maestro</cp:lastModifiedBy>
  <dcterms:created xsi:type="dcterms:W3CDTF">2016-07-15T14:55:42Z</dcterms:created>
  <dcterms:modified xsi:type="dcterms:W3CDTF">2017-04-26T22:43:29Z</dcterms:modified>
</cp:coreProperties>
</file>